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DATOS\Desktop\ANDREA MORENO\Documentos VAC  Mayo\ADMISIONES\B 2026\"/>
    </mc:Choice>
  </mc:AlternateContent>
  <xr:revisionPtr revIDLastSave="0" documentId="13_ncr:1_{EBB17FD8-2449-4147-930C-3C8B19FCC7E3}" xr6:coauthVersionLast="47" xr6:coauthVersionMax="47" xr10:uidLastSave="{00000000-0000-0000-0000-000000000000}"/>
  <workbookProtection workbookAlgorithmName="SHA-512" workbookHashValue="u15liSx/SRUPiMvV4/YEgABAclA1XYP3T1dKGHF4EQ5D78mfdxKTizlA+lE7MC4GyMU1+w8JA09rFdF/wOFsmQ==" workbookSaltValue="vkIsyWHIIJ/N66fYBlIRbA==" workbookSpinCount="100000" lockStructure="1"/>
  <bookViews>
    <workbookView xWindow="-120" yWindow="-120" windowWidth="29040" windowHeight="15720" tabRatio="776" activeTab="1" xr2:uid="{00000000-000D-0000-FFFF-FFFF00000000}"/>
  </bookViews>
  <sheets>
    <sheet name="Hoja1" sheetId="4" r:id="rId1"/>
    <sheet name="LISTADO PROMEDIOS" sheetId="10" r:id="rId2"/>
    <sheet name="ICFES 1980 A 1999" sheetId="5" r:id="rId3"/>
    <sheet name="ICFES 2000 AL 2005" sheetId="6" r:id="rId4"/>
    <sheet name="ICFES 2006 HASTA MARZO DEL 2014" sheetId="1" r:id="rId5"/>
    <sheet name="ICFES 12 DE SEPTIEMBRE DEL 2010" sheetId="8" r:id="rId6"/>
    <sheet name="ICFES A PARTIR AGOSTO 3 DE 2014" sheetId="3" r:id="rId7"/>
  </sheets>
  <definedNames>
    <definedName name="_xlnm._FilterDatabase" localSheetId="1" hidden="1">'LISTADO PROMEDIOS'!#REF!</definedName>
    <definedName name="Z_51A70393_67F5_4ECB_B62F_3F364927F905_.wvu.Cols" localSheetId="4" hidden="1">'ICFES 2006 HASTA MARZO DEL 2014'!$I:$V</definedName>
    <definedName name="Z_51A70393_67F5_4ECB_B62F_3F364927F905_.wvu.Cols" localSheetId="6" hidden="1">'ICFES A PARTIR AGOSTO 3 DE 2014'!$I:$R</definedName>
    <definedName name="Z_E7A381EA_4F58_4DF9_981A_AC3E93648370_.wvu.Cols" localSheetId="4" hidden="1">'ICFES 2006 HASTA MARZO DEL 2014'!$I:$R</definedName>
    <definedName name="Z_E7A381EA_4F58_4DF9_981A_AC3E93648370_.wvu.Cols" localSheetId="6" hidden="1">'ICFES A PARTIR AGOSTO 3 DE 2014'!$I:$R</definedName>
    <definedName name="Z_E7A381EA_4F58_4DF9_981A_AC3E93648370_.wvu.Rows" localSheetId="4" hidden="1">'ICFES 2006 HASTA MARZO DEL 2014'!$38:$44</definedName>
    <definedName name="Z_E7A381EA_4F58_4DF9_981A_AC3E93648370_.wvu.Rows" localSheetId="6" hidden="1">'ICFES A PARTIR AGOSTO 3 DE 2014'!$38:$72</definedName>
  </definedNames>
  <calcPr calcId="191029"/>
  <customWorkbookViews>
    <customWorkbookView name="YADYS - Vista personalizada" guid="{51A70393-67F5-4ECB-B62F-3F364927F905}" mergeInterval="0" personalView="1" maximized="1" xWindow="-8" yWindow="-8" windowWidth="1936" windowHeight="1066" tabRatio="7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15" i="1"/>
  <c r="F14" i="1"/>
  <c r="F12" i="1"/>
  <c r="F11" i="1"/>
  <c r="F10" i="1"/>
  <c r="F9" i="1"/>
  <c r="F16" i="3"/>
  <c r="F15" i="3"/>
  <c r="F14" i="3"/>
  <c r="F13" i="3"/>
  <c r="F12" i="3"/>
  <c r="F11" i="3"/>
  <c r="F10" i="3"/>
  <c r="K66" i="3"/>
  <c r="L66" i="3" s="1"/>
  <c r="K65" i="3"/>
  <c r="L65" i="3" s="1"/>
  <c r="K64" i="3"/>
  <c r="L64" i="3" s="1"/>
  <c r="K63" i="3"/>
  <c r="L63" i="3" s="1"/>
  <c r="K62" i="3"/>
  <c r="L62" i="3" s="1"/>
  <c r="J67" i="3"/>
  <c r="I66" i="3"/>
  <c r="I65" i="3"/>
  <c r="I64" i="3"/>
  <c r="I63" i="3"/>
  <c r="I62" i="3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K80" i="1"/>
  <c r="L81" i="1"/>
  <c r="L80" i="1"/>
  <c r="J88" i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J95" i="6"/>
  <c r="L67" i="3" l="1"/>
  <c r="F17" i="3" s="1"/>
  <c r="L88" i="1"/>
  <c r="F17" i="1" s="1"/>
  <c r="L95" i="6"/>
  <c r="F17" i="6" s="1"/>
  <c r="K66" i="5"/>
  <c r="L66" i="5" s="1"/>
  <c r="K65" i="5"/>
  <c r="L65" i="5" s="1"/>
  <c r="K64" i="5"/>
  <c r="L64" i="5" s="1"/>
  <c r="K63" i="5"/>
  <c r="L63" i="5" s="1"/>
  <c r="K62" i="5"/>
  <c r="L62" i="5" s="1"/>
  <c r="J67" i="5"/>
  <c r="J17" i="6"/>
  <c r="L67" i="5" l="1"/>
  <c r="F17" i="5" s="1"/>
  <c r="P46" i="3"/>
  <c r="Q46" i="3" s="1"/>
  <c r="P47" i="3"/>
  <c r="Q47" i="3" s="1"/>
  <c r="P48" i="3"/>
  <c r="Q48" i="3" s="1"/>
  <c r="P49" i="3"/>
  <c r="Q49" i="3" s="1"/>
  <c r="P45" i="3"/>
  <c r="Q45" i="3" s="1"/>
  <c r="O50" i="3"/>
  <c r="N49" i="3"/>
  <c r="N48" i="3"/>
  <c r="N47" i="3"/>
  <c r="N46" i="3"/>
  <c r="N45" i="3"/>
  <c r="O76" i="8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68" i="1"/>
  <c r="Q68" i="1" s="1"/>
  <c r="O76" i="1"/>
  <c r="P74" i="6"/>
  <c r="Q74" i="6" s="1"/>
  <c r="P75" i="6"/>
  <c r="Q75" i="6" s="1"/>
  <c r="P76" i="6"/>
  <c r="Q76" i="6" s="1"/>
  <c r="P77" i="6"/>
  <c r="Q77" i="6" s="1"/>
  <c r="P78" i="6"/>
  <c r="Q78" i="6" s="1"/>
  <c r="P79" i="6"/>
  <c r="Q79" i="6" s="1"/>
  <c r="P80" i="6"/>
  <c r="Q80" i="6" s="1"/>
  <c r="P81" i="6"/>
  <c r="Q81" i="6" s="1"/>
  <c r="P73" i="6"/>
  <c r="Q73" i="6" s="1"/>
  <c r="O82" i="6"/>
  <c r="P54" i="5"/>
  <c r="Q54" i="5" s="1"/>
  <c r="P55" i="5"/>
  <c r="Q55" i="5" s="1"/>
  <c r="P56" i="5"/>
  <c r="Q56" i="5" s="1"/>
  <c r="P57" i="5"/>
  <c r="Q57" i="5" s="1"/>
  <c r="P53" i="5"/>
  <c r="Q53" i="5" s="1"/>
  <c r="O58" i="5"/>
  <c r="Q58" i="5" l="1"/>
  <c r="F16" i="5" s="1"/>
  <c r="Q50" i="3"/>
  <c r="Q76" i="1"/>
  <c r="Q82" i="6"/>
  <c r="F16" i="6" s="1"/>
  <c r="J58" i="3"/>
  <c r="K57" i="3"/>
  <c r="L57" i="3" s="1"/>
  <c r="I57" i="3"/>
  <c r="K56" i="3"/>
  <c r="L56" i="3" s="1"/>
  <c r="I56" i="3"/>
  <c r="K55" i="3"/>
  <c r="L55" i="3" s="1"/>
  <c r="I55" i="3"/>
  <c r="K54" i="3"/>
  <c r="L54" i="3" s="1"/>
  <c r="I54" i="3"/>
  <c r="K53" i="3"/>
  <c r="L53" i="3" s="1"/>
  <c r="I53" i="3"/>
  <c r="O41" i="3"/>
  <c r="J49" i="3"/>
  <c r="P40" i="3"/>
  <c r="Q40" i="3" s="1"/>
  <c r="N40" i="3"/>
  <c r="K48" i="3"/>
  <c r="L48" i="3" s="1"/>
  <c r="I48" i="3"/>
  <c r="P39" i="3"/>
  <c r="Q39" i="3" s="1"/>
  <c r="N39" i="3"/>
  <c r="K47" i="3"/>
  <c r="L47" i="3" s="1"/>
  <c r="I47" i="3"/>
  <c r="P38" i="3"/>
  <c r="Q38" i="3" s="1"/>
  <c r="N38" i="3"/>
  <c r="K46" i="3"/>
  <c r="L46" i="3" s="1"/>
  <c r="I46" i="3"/>
  <c r="P37" i="3"/>
  <c r="Q37" i="3" s="1"/>
  <c r="N37" i="3"/>
  <c r="K45" i="3"/>
  <c r="L45" i="3" s="1"/>
  <c r="I45" i="3"/>
  <c r="P36" i="3"/>
  <c r="Q36" i="3" s="1"/>
  <c r="N36" i="3"/>
  <c r="K44" i="3"/>
  <c r="L44" i="3" s="1"/>
  <c r="I44" i="3"/>
  <c r="O32" i="3"/>
  <c r="J40" i="3"/>
  <c r="P31" i="3"/>
  <c r="Q31" i="3" s="1"/>
  <c r="N31" i="3"/>
  <c r="K39" i="3"/>
  <c r="L39" i="3" s="1"/>
  <c r="I39" i="3"/>
  <c r="P30" i="3"/>
  <c r="Q30" i="3" s="1"/>
  <c r="N30" i="3"/>
  <c r="K38" i="3"/>
  <c r="L38" i="3" s="1"/>
  <c r="I38" i="3"/>
  <c r="P29" i="3"/>
  <c r="Q29" i="3" s="1"/>
  <c r="N29" i="3"/>
  <c r="K37" i="3"/>
  <c r="L37" i="3" s="1"/>
  <c r="I37" i="3"/>
  <c r="P28" i="3"/>
  <c r="Q28" i="3" s="1"/>
  <c r="N28" i="3"/>
  <c r="K36" i="3"/>
  <c r="L36" i="3" s="1"/>
  <c r="I36" i="3"/>
  <c r="P27" i="3"/>
  <c r="Q27" i="3" s="1"/>
  <c r="N27" i="3"/>
  <c r="K35" i="3"/>
  <c r="L35" i="3" s="1"/>
  <c r="I35" i="3"/>
  <c r="O23" i="3"/>
  <c r="J31" i="3"/>
  <c r="P22" i="3"/>
  <c r="Q22" i="3" s="1"/>
  <c r="N22" i="3"/>
  <c r="K30" i="3"/>
  <c r="L30" i="3" s="1"/>
  <c r="I30" i="3"/>
  <c r="P21" i="3"/>
  <c r="Q21" i="3" s="1"/>
  <c r="N21" i="3"/>
  <c r="K29" i="3"/>
  <c r="L29" i="3" s="1"/>
  <c r="I29" i="3"/>
  <c r="P20" i="3"/>
  <c r="Q20" i="3" s="1"/>
  <c r="N20" i="3"/>
  <c r="K28" i="3"/>
  <c r="L28" i="3" s="1"/>
  <c r="I28" i="3"/>
  <c r="P19" i="3"/>
  <c r="Q19" i="3" s="1"/>
  <c r="N19" i="3"/>
  <c r="K27" i="3"/>
  <c r="L27" i="3" s="1"/>
  <c r="I27" i="3"/>
  <c r="P18" i="3"/>
  <c r="Q18" i="3" s="1"/>
  <c r="N18" i="3"/>
  <c r="K26" i="3"/>
  <c r="L26" i="3" s="1"/>
  <c r="I26" i="3"/>
  <c r="K21" i="3"/>
  <c r="L21" i="3" s="1"/>
  <c r="I21" i="3"/>
  <c r="K20" i="3"/>
  <c r="L20" i="3" s="1"/>
  <c r="I20" i="3"/>
  <c r="K19" i="3"/>
  <c r="L19" i="3" s="1"/>
  <c r="I19" i="3"/>
  <c r="K18" i="3"/>
  <c r="L18" i="3" s="1"/>
  <c r="I18" i="3"/>
  <c r="K17" i="3"/>
  <c r="L17" i="3" s="1"/>
  <c r="I17" i="3"/>
  <c r="O13" i="3"/>
  <c r="J13" i="3"/>
  <c r="P12" i="3"/>
  <c r="Q12" i="3" s="1"/>
  <c r="N12" i="3"/>
  <c r="K12" i="3"/>
  <c r="L12" i="3" s="1"/>
  <c r="I12" i="3"/>
  <c r="P11" i="3"/>
  <c r="Q11" i="3" s="1"/>
  <c r="N11" i="3"/>
  <c r="K11" i="3"/>
  <c r="L11" i="3" s="1"/>
  <c r="I11" i="3"/>
  <c r="P10" i="3"/>
  <c r="Q10" i="3" s="1"/>
  <c r="N10" i="3"/>
  <c r="K10" i="3"/>
  <c r="L10" i="3" s="1"/>
  <c r="I10" i="3"/>
  <c r="P9" i="3"/>
  <c r="Q9" i="3" s="1"/>
  <c r="N9" i="3"/>
  <c r="K9" i="3"/>
  <c r="L9" i="3" s="1"/>
  <c r="I9" i="3"/>
  <c r="P8" i="3"/>
  <c r="Q8" i="3" s="1"/>
  <c r="N8" i="3"/>
  <c r="K8" i="3"/>
  <c r="L8" i="3" s="1"/>
  <c r="I8" i="3"/>
  <c r="J76" i="8"/>
  <c r="O64" i="8"/>
  <c r="J64" i="8"/>
  <c r="O52" i="8"/>
  <c r="J52" i="8"/>
  <c r="O40" i="8"/>
  <c r="J40" i="8"/>
  <c r="O28" i="8"/>
  <c r="J28" i="8"/>
  <c r="AD23" i="8"/>
  <c r="AD22" i="8"/>
  <c r="AD21" i="8"/>
  <c r="AD20" i="8"/>
  <c r="AD19" i="8"/>
  <c r="AH19" i="8" s="1"/>
  <c r="B13" i="8" s="1"/>
  <c r="O16" i="8"/>
  <c r="J16" i="8"/>
  <c r="W15" i="8"/>
  <c r="B12" i="8" s="1"/>
  <c r="W14" i="8"/>
  <c r="B11" i="8" s="1"/>
  <c r="W13" i="8"/>
  <c r="B10" i="8" s="1"/>
  <c r="W12" i="8"/>
  <c r="B9" i="8" s="1"/>
  <c r="P71" i="8" s="1"/>
  <c r="Q71" i="8" s="1"/>
  <c r="W11" i="8"/>
  <c r="B8" i="8" s="1"/>
  <c r="W10" i="8"/>
  <c r="B7" i="8" s="1"/>
  <c r="W9" i="8"/>
  <c r="B6" i="8" s="1"/>
  <c r="P68" i="8" s="1"/>
  <c r="Q68" i="8" s="1"/>
  <c r="J76" i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O64" i="1"/>
  <c r="J64" i="1"/>
  <c r="P63" i="1"/>
  <c r="Q63" i="1" s="1"/>
  <c r="K63" i="1"/>
  <c r="L63" i="1" s="1"/>
  <c r="P62" i="1"/>
  <c r="Q62" i="1" s="1"/>
  <c r="K62" i="1"/>
  <c r="L62" i="1" s="1"/>
  <c r="P61" i="1"/>
  <c r="Q61" i="1" s="1"/>
  <c r="K61" i="1"/>
  <c r="L61" i="1" s="1"/>
  <c r="P60" i="1"/>
  <c r="Q60" i="1" s="1"/>
  <c r="K60" i="1"/>
  <c r="L60" i="1" s="1"/>
  <c r="P59" i="1"/>
  <c r="Q59" i="1" s="1"/>
  <c r="K59" i="1"/>
  <c r="L59" i="1" s="1"/>
  <c r="P58" i="1"/>
  <c r="Q58" i="1" s="1"/>
  <c r="K58" i="1"/>
  <c r="L58" i="1" s="1"/>
  <c r="P57" i="1"/>
  <c r="Q57" i="1" s="1"/>
  <c r="K57" i="1"/>
  <c r="L57" i="1" s="1"/>
  <c r="P56" i="1"/>
  <c r="Q56" i="1" s="1"/>
  <c r="K56" i="1"/>
  <c r="L56" i="1" s="1"/>
  <c r="O52" i="1"/>
  <c r="J52" i="1"/>
  <c r="P51" i="1"/>
  <c r="Q51" i="1" s="1"/>
  <c r="K51" i="1"/>
  <c r="L51" i="1" s="1"/>
  <c r="P50" i="1"/>
  <c r="Q50" i="1" s="1"/>
  <c r="K50" i="1"/>
  <c r="L50" i="1" s="1"/>
  <c r="P49" i="1"/>
  <c r="Q49" i="1" s="1"/>
  <c r="K49" i="1"/>
  <c r="L49" i="1" s="1"/>
  <c r="P48" i="1"/>
  <c r="Q48" i="1" s="1"/>
  <c r="K48" i="1"/>
  <c r="L48" i="1" s="1"/>
  <c r="P47" i="1"/>
  <c r="Q47" i="1" s="1"/>
  <c r="K47" i="1"/>
  <c r="L47" i="1" s="1"/>
  <c r="P46" i="1"/>
  <c r="Q46" i="1" s="1"/>
  <c r="K46" i="1"/>
  <c r="L46" i="1" s="1"/>
  <c r="P45" i="1"/>
  <c r="Q45" i="1" s="1"/>
  <c r="K45" i="1"/>
  <c r="L45" i="1" s="1"/>
  <c r="P44" i="1"/>
  <c r="Q44" i="1" s="1"/>
  <c r="K44" i="1"/>
  <c r="L44" i="1" s="1"/>
  <c r="O40" i="1"/>
  <c r="J40" i="1"/>
  <c r="P39" i="1"/>
  <c r="Q39" i="1" s="1"/>
  <c r="K39" i="1"/>
  <c r="L39" i="1" s="1"/>
  <c r="P38" i="1"/>
  <c r="Q38" i="1" s="1"/>
  <c r="K38" i="1"/>
  <c r="L38" i="1" s="1"/>
  <c r="P37" i="1"/>
  <c r="Q37" i="1" s="1"/>
  <c r="K37" i="1"/>
  <c r="L37" i="1" s="1"/>
  <c r="P36" i="1"/>
  <c r="Q36" i="1" s="1"/>
  <c r="K36" i="1"/>
  <c r="L36" i="1" s="1"/>
  <c r="P35" i="1"/>
  <c r="Q35" i="1" s="1"/>
  <c r="K35" i="1"/>
  <c r="L35" i="1" s="1"/>
  <c r="P34" i="1"/>
  <c r="Q34" i="1" s="1"/>
  <c r="K34" i="1"/>
  <c r="L34" i="1" s="1"/>
  <c r="P33" i="1"/>
  <c r="Q33" i="1" s="1"/>
  <c r="K33" i="1"/>
  <c r="L33" i="1" s="1"/>
  <c r="P32" i="1"/>
  <c r="Q32" i="1" s="1"/>
  <c r="K32" i="1"/>
  <c r="L32" i="1" s="1"/>
  <c r="O28" i="1"/>
  <c r="J28" i="1"/>
  <c r="P27" i="1"/>
  <c r="Q27" i="1" s="1"/>
  <c r="K27" i="1"/>
  <c r="L27" i="1" s="1"/>
  <c r="P26" i="1"/>
  <c r="Q26" i="1" s="1"/>
  <c r="K26" i="1"/>
  <c r="L26" i="1" s="1"/>
  <c r="P25" i="1"/>
  <c r="Q25" i="1" s="1"/>
  <c r="K25" i="1"/>
  <c r="L25" i="1" s="1"/>
  <c r="P24" i="1"/>
  <c r="Q24" i="1" s="1"/>
  <c r="K24" i="1"/>
  <c r="L24" i="1" s="1"/>
  <c r="P23" i="1"/>
  <c r="Q23" i="1" s="1"/>
  <c r="K23" i="1"/>
  <c r="L23" i="1" s="1"/>
  <c r="P22" i="1"/>
  <c r="Q22" i="1" s="1"/>
  <c r="K22" i="1"/>
  <c r="L22" i="1" s="1"/>
  <c r="P21" i="1"/>
  <c r="Q21" i="1" s="1"/>
  <c r="K21" i="1"/>
  <c r="L21" i="1" s="1"/>
  <c r="P20" i="1"/>
  <c r="Q20" i="1" s="1"/>
  <c r="K20" i="1"/>
  <c r="L20" i="1" s="1"/>
  <c r="O16" i="1"/>
  <c r="J16" i="1"/>
  <c r="P15" i="1"/>
  <c r="Q15" i="1" s="1"/>
  <c r="K15" i="1"/>
  <c r="L15" i="1" s="1"/>
  <c r="P14" i="1"/>
  <c r="Q14" i="1" s="1"/>
  <c r="K14" i="1"/>
  <c r="L14" i="1" s="1"/>
  <c r="P13" i="1"/>
  <c r="Q13" i="1" s="1"/>
  <c r="K13" i="1"/>
  <c r="L13" i="1" s="1"/>
  <c r="P12" i="1"/>
  <c r="Q12" i="1" s="1"/>
  <c r="K12" i="1"/>
  <c r="L12" i="1" s="1"/>
  <c r="P11" i="1"/>
  <c r="Q11" i="1" s="1"/>
  <c r="K11" i="1"/>
  <c r="L11" i="1" s="1"/>
  <c r="P10" i="1"/>
  <c r="Q10" i="1" s="1"/>
  <c r="K10" i="1"/>
  <c r="L10" i="1" s="1"/>
  <c r="P9" i="1"/>
  <c r="Q9" i="1" s="1"/>
  <c r="K9" i="1"/>
  <c r="L9" i="1" s="1"/>
  <c r="P8" i="1"/>
  <c r="Q8" i="1" s="1"/>
  <c r="K8" i="1"/>
  <c r="L8" i="1" s="1"/>
  <c r="J82" i="6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O69" i="6"/>
  <c r="J69" i="6"/>
  <c r="P68" i="6"/>
  <c r="Q68" i="6" s="1"/>
  <c r="K68" i="6"/>
  <c r="L68" i="6" s="1"/>
  <c r="P67" i="6"/>
  <c r="Q67" i="6" s="1"/>
  <c r="K67" i="6"/>
  <c r="L67" i="6" s="1"/>
  <c r="P66" i="6"/>
  <c r="Q66" i="6" s="1"/>
  <c r="K66" i="6"/>
  <c r="L66" i="6" s="1"/>
  <c r="P65" i="6"/>
  <c r="Q65" i="6" s="1"/>
  <c r="K65" i="6"/>
  <c r="L65" i="6" s="1"/>
  <c r="P64" i="6"/>
  <c r="Q64" i="6" s="1"/>
  <c r="K64" i="6"/>
  <c r="L64" i="6" s="1"/>
  <c r="P63" i="6"/>
  <c r="Q63" i="6" s="1"/>
  <c r="K63" i="6"/>
  <c r="L63" i="6" s="1"/>
  <c r="P62" i="6"/>
  <c r="Q62" i="6" s="1"/>
  <c r="K62" i="6"/>
  <c r="L62" i="6" s="1"/>
  <c r="P61" i="6"/>
  <c r="Q61" i="6" s="1"/>
  <c r="K61" i="6"/>
  <c r="L61" i="6" s="1"/>
  <c r="P60" i="6"/>
  <c r="Q60" i="6" s="1"/>
  <c r="K60" i="6"/>
  <c r="L60" i="6" s="1"/>
  <c r="O56" i="6"/>
  <c r="J56" i="6"/>
  <c r="P55" i="6"/>
  <c r="Q55" i="6" s="1"/>
  <c r="K55" i="6"/>
  <c r="L55" i="6" s="1"/>
  <c r="P54" i="6"/>
  <c r="Q54" i="6" s="1"/>
  <c r="K54" i="6"/>
  <c r="L54" i="6" s="1"/>
  <c r="P53" i="6"/>
  <c r="Q53" i="6" s="1"/>
  <c r="K53" i="6"/>
  <c r="L53" i="6" s="1"/>
  <c r="P52" i="6"/>
  <c r="Q52" i="6" s="1"/>
  <c r="K52" i="6"/>
  <c r="L52" i="6" s="1"/>
  <c r="P51" i="6"/>
  <c r="Q51" i="6" s="1"/>
  <c r="K51" i="6"/>
  <c r="L51" i="6" s="1"/>
  <c r="P50" i="6"/>
  <c r="Q50" i="6" s="1"/>
  <c r="K50" i="6"/>
  <c r="L50" i="6" s="1"/>
  <c r="P49" i="6"/>
  <c r="Q49" i="6" s="1"/>
  <c r="K49" i="6"/>
  <c r="L49" i="6" s="1"/>
  <c r="P48" i="6"/>
  <c r="Q48" i="6" s="1"/>
  <c r="K48" i="6"/>
  <c r="L48" i="6" s="1"/>
  <c r="P47" i="6"/>
  <c r="Q47" i="6" s="1"/>
  <c r="K47" i="6"/>
  <c r="L47" i="6" s="1"/>
  <c r="O43" i="6"/>
  <c r="J43" i="6"/>
  <c r="P42" i="6"/>
  <c r="Q42" i="6" s="1"/>
  <c r="K42" i="6"/>
  <c r="L42" i="6" s="1"/>
  <c r="P41" i="6"/>
  <c r="Q41" i="6" s="1"/>
  <c r="K41" i="6"/>
  <c r="L41" i="6" s="1"/>
  <c r="P40" i="6"/>
  <c r="Q40" i="6" s="1"/>
  <c r="K40" i="6"/>
  <c r="L40" i="6" s="1"/>
  <c r="P39" i="6"/>
  <c r="Q39" i="6" s="1"/>
  <c r="K39" i="6"/>
  <c r="L39" i="6" s="1"/>
  <c r="P38" i="6"/>
  <c r="Q38" i="6" s="1"/>
  <c r="K38" i="6"/>
  <c r="L38" i="6" s="1"/>
  <c r="P37" i="6"/>
  <c r="Q37" i="6" s="1"/>
  <c r="K37" i="6"/>
  <c r="L37" i="6" s="1"/>
  <c r="P36" i="6"/>
  <c r="Q36" i="6" s="1"/>
  <c r="K36" i="6"/>
  <c r="L36" i="6" s="1"/>
  <c r="P35" i="6"/>
  <c r="Q35" i="6" s="1"/>
  <c r="K35" i="6"/>
  <c r="L35" i="6" s="1"/>
  <c r="P34" i="6"/>
  <c r="Q34" i="6" s="1"/>
  <c r="K34" i="6"/>
  <c r="L34" i="6" s="1"/>
  <c r="O30" i="6"/>
  <c r="J30" i="6"/>
  <c r="P29" i="6"/>
  <c r="Q29" i="6" s="1"/>
  <c r="K29" i="6"/>
  <c r="L29" i="6" s="1"/>
  <c r="P28" i="6"/>
  <c r="Q28" i="6" s="1"/>
  <c r="K28" i="6"/>
  <c r="L28" i="6" s="1"/>
  <c r="P27" i="6"/>
  <c r="Q27" i="6" s="1"/>
  <c r="K27" i="6"/>
  <c r="L27" i="6" s="1"/>
  <c r="P26" i="6"/>
  <c r="Q26" i="6" s="1"/>
  <c r="K26" i="6"/>
  <c r="L26" i="6" s="1"/>
  <c r="P25" i="6"/>
  <c r="Q25" i="6" s="1"/>
  <c r="K25" i="6"/>
  <c r="L25" i="6" s="1"/>
  <c r="P24" i="6"/>
  <c r="Q24" i="6" s="1"/>
  <c r="K24" i="6"/>
  <c r="L24" i="6" s="1"/>
  <c r="P23" i="6"/>
  <c r="Q23" i="6" s="1"/>
  <c r="K23" i="6"/>
  <c r="L23" i="6" s="1"/>
  <c r="P22" i="6"/>
  <c r="Q22" i="6" s="1"/>
  <c r="K22" i="6"/>
  <c r="L22" i="6" s="1"/>
  <c r="P21" i="6"/>
  <c r="Q21" i="6" s="1"/>
  <c r="K21" i="6"/>
  <c r="L21" i="6" s="1"/>
  <c r="O17" i="6"/>
  <c r="P16" i="6"/>
  <c r="Q16" i="6" s="1"/>
  <c r="K16" i="6"/>
  <c r="L16" i="6" s="1"/>
  <c r="P15" i="6"/>
  <c r="Q15" i="6" s="1"/>
  <c r="K15" i="6"/>
  <c r="L15" i="6" s="1"/>
  <c r="P14" i="6"/>
  <c r="Q14" i="6" s="1"/>
  <c r="K14" i="6"/>
  <c r="L14" i="6" s="1"/>
  <c r="P13" i="6"/>
  <c r="Q13" i="6" s="1"/>
  <c r="K13" i="6"/>
  <c r="L13" i="6" s="1"/>
  <c r="P12" i="6"/>
  <c r="Q12" i="6" s="1"/>
  <c r="K12" i="6"/>
  <c r="L12" i="6" s="1"/>
  <c r="P11" i="6"/>
  <c r="Q11" i="6" s="1"/>
  <c r="K11" i="6"/>
  <c r="L11" i="6" s="1"/>
  <c r="P10" i="6"/>
  <c r="Q10" i="6" s="1"/>
  <c r="K10" i="6"/>
  <c r="L10" i="6" s="1"/>
  <c r="P9" i="6"/>
  <c r="Q9" i="6" s="1"/>
  <c r="K9" i="6"/>
  <c r="L9" i="6" s="1"/>
  <c r="P8" i="6"/>
  <c r="Q8" i="6" s="1"/>
  <c r="K8" i="6"/>
  <c r="L8" i="6" s="1"/>
  <c r="J58" i="5"/>
  <c r="K57" i="5"/>
  <c r="L57" i="5" s="1"/>
  <c r="K56" i="5"/>
  <c r="L56" i="5" s="1"/>
  <c r="K55" i="5"/>
  <c r="L55" i="5" s="1"/>
  <c r="K54" i="5"/>
  <c r="L54" i="5" s="1"/>
  <c r="K53" i="5"/>
  <c r="L53" i="5" s="1"/>
  <c r="O49" i="5"/>
  <c r="J49" i="5"/>
  <c r="P48" i="5"/>
  <c r="Q48" i="5" s="1"/>
  <c r="K48" i="5"/>
  <c r="L48" i="5" s="1"/>
  <c r="P47" i="5"/>
  <c r="Q47" i="5" s="1"/>
  <c r="K47" i="5"/>
  <c r="L47" i="5" s="1"/>
  <c r="P46" i="5"/>
  <c r="Q46" i="5" s="1"/>
  <c r="K46" i="5"/>
  <c r="L46" i="5" s="1"/>
  <c r="P45" i="5"/>
  <c r="Q45" i="5" s="1"/>
  <c r="K45" i="5"/>
  <c r="L45" i="5" s="1"/>
  <c r="P44" i="5"/>
  <c r="Q44" i="5" s="1"/>
  <c r="K44" i="5"/>
  <c r="L44" i="5" s="1"/>
  <c r="O40" i="5"/>
  <c r="J40" i="5"/>
  <c r="P39" i="5"/>
  <c r="Q39" i="5" s="1"/>
  <c r="K39" i="5"/>
  <c r="L39" i="5" s="1"/>
  <c r="P38" i="5"/>
  <c r="Q38" i="5" s="1"/>
  <c r="K38" i="5"/>
  <c r="L38" i="5" s="1"/>
  <c r="P37" i="5"/>
  <c r="Q37" i="5" s="1"/>
  <c r="K37" i="5"/>
  <c r="L37" i="5" s="1"/>
  <c r="P36" i="5"/>
  <c r="Q36" i="5" s="1"/>
  <c r="K36" i="5"/>
  <c r="L36" i="5" s="1"/>
  <c r="P35" i="5"/>
  <c r="Q35" i="5" s="1"/>
  <c r="K35" i="5"/>
  <c r="L35" i="5" s="1"/>
  <c r="O31" i="5"/>
  <c r="J31" i="5"/>
  <c r="P30" i="5"/>
  <c r="Q30" i="5" s="1"/>
  <c r="K30" i="5"/>
  <c r="L30" i="5" s="1"/>
  <c r="P29" i="5"/>
  <c r="Q29" i="5" s="1"/>
  <c r="K29" i="5"/>
  <c r="L29" i="5" s="1"/>
  <c r="P28" i="5"/>
  <c r="Q28" i="5" s="1"/>
  <c r="K28" i="5"/>
  <c r="L28" i="5" s="1"/>
  <c r="P27" i="5"/>
  <c r="Q27" i="5" s="1"/>
  <c r="K27" i="5"/>
  <c r="L27" i="5" s="1"/>
  <c r="P26" i="5"/>
  <c r="Q26" i="5" s="1"/>
  <c r="K26" i="5"/>
  <c r="L26" i="5" s="1"/>
  <c r="O22" i="5"/>
  <c r="J22" i="5"/>
  <c r="P21" i="5"/>
  <c r="Q21" i="5" s="1"/>
  <c r="K21" i="5"/>
  <c r="L21" i="5" s="1"/>
  <c r="P20" i="5"/>
  <c r="Q20" i="5" s="1"/>
  <c r="K20" i="5"/>
  <c r="L20" i="5" s="1"/>
  <c r="P19" i="5"/>
  <c r="Q19" i="5" s="1"/>
  <c r="K19" i="5"/>
  <c r="L19" i="5" s="1"/>
  <c r="P18" i="5"/>
  <c r="Q18" i="5" s="1"/>
  <c r="K18" i="5"/>
  <c r="L18" i="5" s="1"/>
  <c r="P17" i="5"/>
  <c r="Q17" i="5" s="1"/>
  <c r="K17" i="5"/>
  <c r="L17" i="5" s="1"/>
  <c r="O13" i="5"/>
  <c r="J13" i="5"/>
  <c r="P12" i="5"/>
  <c r="Q12" i="5" s="1"/>
  <c r="K12" i="5"/>
  <c r="L12" i="5" s="1"/>
  <c r="P11" i="5"/>
  <c r="Q11" i="5" s="1"/>
  <c r="K11" i="5"/>
  <c r="L11" i="5" s="1"/>
  <c r="P10" i="5"/>
  <c r="Q10" i="5" s="1"/>
  <c r="K10" i="5"/>
  <c r="L10" i="5" s="1"/>
  <c r="P9" i="5"/>
  <c r="Q9" i="5" s="1"/>
  <c r="K9" i="5"/>
  <c r="L9" i="5" s="1"/>
  <c r="P8" i="5"/>
  <c r="Q8" i="5" s="1"/>
  <c r="K8" i="5"/>
  <c r="L8" i="5" s="1"/>
  <c r="L52" i="1" l="1"/>
  <c r="J22" i="3"/>
  <c r="K68" i="8"/>
  <c r="L68" i="8" s="1"/>
  <c r="P70" i="8"/>
  <c r="Q70" i="8" s="1"/>
  <c r="K10" i="8"/>
  <c r="L10" i="8" s="1"/>
  <c r="K46" i="8"/>
  <c r="L46" i="8" s="1"/>
  <c r="K22" i="8"/>
  <c r="L22" i="8" s="1"/>
  <c r="K47" i="8"/>
  <c r="L47" i="8" s="1"/>
  <c r="K8" i="8"/>
  <c r="L8" i="8" s="1"/>
  <c r="K35" i="8"/>
  <c r="L35" i="8" s="1"/>
  <c r="K56" i="8"/>
  <c r="L56" i="8" s="1"/>
  <c r="K11" i="8"/>
  <c r="L11" i="8" s="1"/>
  <c r="K59" i="8"/>
  <c r="L59" i="8" s="1"/>
  <c r="P59" i="8"/>
  <c r="Q59" i="8" s="1"/>
  <c r="K20" i="8"/>
  <c r="L20" i="8" s="1"/>
  <c r="K23" i="8"/>
  <c r="L23" i="8" s="1"/>
  <c r="K32" i="8"/>
  <c r="L32" i="8" s="1"/>
  <c r="K44" i="8"/>
  <c r="L44" i="8" s="1"/>
  <c r="P75" i="8"/>
  <c r="Q75" i="8" s="1"/>
  <c r="P63" i="8"/>
  <c r="Q63" i="8" s="1"/>
  <c r="K39" i="8"/>
  <c r="L39" i="8" s="1"/>
  <c r="K27" i="8"/>
  <c r="L27" i="8" s="1"/>
  <c r="K15" i="8"/>
  <c r="L15" i="8" s="1"/>
  <c r="K63" i="8"/>
  <c r="L63" i="8" s="1"/>
  <c r="P51" i="8"/>
  <c r="Q51" i="8" s="1"/>
  <c r="P27" i="8"/>
  <c r="Q27" i="8" s="1"/>
  <c r="P15" i="8"/>
  <c r="Q15" i="8" s="1"/>
  <c r="K75" i="8"/>
  <c r="L75" i="8" s="1"/>
  <c r="K51" i="8"/>
  <c r="L51" i="8" s="1"/>
  <c r="P39" i="8"/>
  <c r="Q39" i="8" s="1"/>
  <c r="P74" i="8"/>
  <c r="Q74" i="8" s="1"/>
  <c r="K62" i="8"/>
  <c r="L62" i="8" s="1"/>
  <c r="P38" i="8"/>
  <c r="Q38" i="8" s="1"/>
  <c r="P26" i="8"/>
  <c r="Q26" i="8" s="1"/>
  <c r="K38" i="8"/>
  <c r="L38" i="8" s="1"/>
  <c r="K74" i="8"/>
  <c r="L74" i="8" s="1"/>
  <c r="K50" i="8"/>
  <c r="L50" i="8" s="1"/>
  <c r="P14" i="8"/>
  <c r="Q14" i="8" s="1"/>
  <c r="K26" i="8"/>
  <c r="L26" i="8" s="1"/>
  <c r="P50" i="8"/>
  <c r="Q50" i="8" s="1"/>
  <c r="K14" i="8"/>
  <c r="L14" i="8" s="1"/>
  <c r="P62" i="8"/>
  <c r="Q62" i="8" s="1"/>
  <c r="P73" i="8"/>
  <c r="Q73" i="8" s="1"/>
  <c r="P61" i="8"/>
  <c r="Q61" i="8" s="1"/>
  <c r="K37" i="8"/>
  <c r="L37" i="8" s="1"/>
  <c r="K25" i="8"/>
  <c r="L25" i="8" s="1"/>
  <c r="P13" i="8"/>
  <c r="Q13" i="8" s="1"/>
  <c r="P25" i="8"/>
  <c r="Q25" i="8" s="1"/>
  <c r="K13" i="8"/>
  <c r="L13" i="8" s="1"/>
  <c r="P49" i="8"/>
  <c r="Q49" i="8" s="1"/>
  <c r="K73" i="8"/>
  <c r="L73" i="8" s="1"/>
  <c r="K49" i="8"/>
  <c r="L49" i="8" s="1"/>
  <c r="K61" i="8"/>
  <c r="L61" i="8" s="1"/>
  <c r="P37" i="8"/>
  <c r="Q37" i="8" s="1"/>
  <c r="P72" i="8"/>
  <c r="Q72" i="8" s="1"/>
  <c r="K60" i="8"/>
  <c r="L60" i="8" s="1"/>
  <c r="P36" i="8"/>
  <c r="Q36" i="8" s="1"/>
  <c r="P24" i="8"/>
  <c r="Q24" i="8" s="1"/>
  <c r="P12" i="8"/>
  <c r="Q12" i="8" s="1"/>
  <c r="K72" i="8"/>
  <c r="L72" i="8" s="1"/>
  <c r="K48" i="8"/>
  <c r="L48" i="8" s="1"/>
  <c r="P60" i="8"/>
  <c r="Q60" i="8" s="1"/>
  <c r="K36" i="8"/>
  <c r="L36" i="8" s="1"/>
  <c r="K24" i="8"/>
  <c r="L24" i="8" s="1"/>
  <c r="K12" i="8"/>
  <c r="L12" i="8" s="1"/>
  <c r="P48" i="8"/>
  <c r="Q48" i="8" s="1"/>
  <c r="P11" i="8"/>
  <c r="Q11" i="8" s="1"/>
  <c r="P23" i="8"/>
  <c r="Q23" i="8" s="1"/>
  <c r="P35" i="8"/>
  <c r="Q35" i="8" s="1"/>
  <c r="P47" i="8"/>
  <c r="Q47" i="8" s="1"/>
  <c r="K71" i="8"/>
  <c r="L71" i="8" s="1"/>
  <c r="K34" i="8"/>
  <c r="L34" i="8" s="1"/>
  <c r="P58" i="8"/>
  <c r="Q58" i="8" s="1"/>
  <c r="P10" i="8"/>
  <c r="Q10" i="8" s="1"/>
  <c r="P22" i="8"/>
  <c r="Q22" i="8" s="1"/>
  <c r="P46" i="8"/>
  <c r="Q46" i="8" s="1"/>
  <c r="K70" i="8"/>
  <c r="L70" i="8" s="1"/>
  <c r="P34" i="8"/>
  <c r="Q34" i="8" s="1"/>
  <c r="K58" i="8"/>
  <c r="L58" i="8" s="1"/>
  <c r="P69" i="8"/>
  <c r="Q69" i="8" s="1"/>
  <c r="P57" i="8"/>
  <c r="Q57" i="8" s="1"/>
  <c r="K33" i="8"/>
  <c r="L33" i="8" s="1"/>
  <c r="P21" i="8"/>
  <c r="Q21" i="8" s="1"/>
  <c r="K57" i="8"/>
  <c r="L57" i="8" s="1"/>
  <c r="K45" i="8"/>
  <c r="L45" i="8" s="1"/>
  <c r="P9" i="8"/>
  <c r="Q9" i="8" s="1"/>
  <c r="P33" i="8"/>
  <c r="Q33" i="8" s="1"/>
  <c r="K21" i="8"/>
  <c r="L21" i="8" s="1"/>
  <c r="K69" i="8"/>
  <c r="L69" i="8" s="1"/>
  <c r="P45" i="8"/>
  <c r="Q45" i="8" s="1"/>
  <c r="K9" i="8"/>
  <c r="L9" i="8" s="1"/>
  <c r="P8" i="8"/>
  <c r="Q8" i="8" s="1"/>
  <c r="P20" i="8"/>
  <c r="Q20" i="8" s="1"/>
  <c r="P32" i="8"/>
  <c r="Q32" i="8" s="1"/>
  <c r="P44" i="8"/>
  <c r="Q44" i="8" s="1"/>
  <c r="P56" i="8"/>
  <c r="Q56" i="8" s="1"/>
  <c r="Q31" i="5"/>
  <c r="F10" i="5" s="1"/>
  <c r="Q40" i="5"/>
  <c r="F12" i="5" s="1"/>
  <c r="Q49" i="5"/>
  <c r="F14" i="5" s="1"/>
  <c r="Q13" i="5"/>
  <c r="F7" i="5" s="1"/>
  <c r="L40" i="5"/>
  <c r="F11" i="5" s="1"/>
  <c r="L49" i="5"/>
  <c r="F13" i="5" s="1"/>
  <c r="L58" i="5"/>
  <c r="F15" i="5" s="1"/>
  <c r="L22" i="5"/>
  <c r="F8" i="5" s="1"/>
  <c r="L31" i="5"/>
  <c r="F9" i="5" s="1"/>
  <c r="L13" i="5"/>
  <c r="F6" i="5" s="1"/>
  <c r="Q22" i="5"/>
  <c r="Q32" i="3"/>
  <c r="Q13" i="3"/>
  <c r="F7" i="3" s="1"/>
  <c r="L22" i="3"/>
  <c r="F8" i="3" s="1"/>
  <c r="L49" i="3"/>
  <c r="L13" i="3"/>
  <c r="F6" i="3" s="1"/>
  <c r="Q23" i="3"/>
  <c r="L40" i="3"/>
  <c r="L31" i="3"/>
  <c r="Q41" i="3"/>
  <c r="L58" i="3"/>
  <c r="Q52" i="1"/>
  <c r="L40" i="1"/>
  <c r="Q28" i="1"/>
  <c r="Q16" i="1"/>
  <c r="F7" i="1" s="1"/>
  <c r="L28" i="1"/>
  <c r="F8" i="1" s="1"/>
  <c r="Q40" i="1"/>
  <c r="L64" i="1"/>
  <c r="L16" i="1"/>
  <c r="F6" i="1" s="1"/>
  <c r="Q64" i="1"/>
  <c r="L76" i="1"/>
  <c r="L30" i="6"/>
  <c r="F8" i="6" s="1"/>
  <c r="L43" i="6"/>
  <c r="F9" i="6" s="1"/>
  <c r="L56" i="6"/>
  <c r="F11" i="6" s="1"/>
  <c r="L69" i="6"/>
  <c r="F13" i="6" s="1"/>
  <c r="Q43" i="6"/>
  <c r="F10" i="6" s="1"/>
  <c r="L17" i="6"/>
  <c r="F6" i="6" s="1"/>
  <c r="Q56" i="6"/>
  <c r="F12" i="6" s="1"/>
  <c r="Q17" i="6"/>
  <c r="F7" i="6" s="1"/>
  <c r="Q69" i="6"/>
  <c r="F14" i="6" s="1"/>
  <c r="L82" i="6"/>
  <c r="F15" i="6" s="1"/>
  <c r="Q30" i="6"/>
  <c r="F13" i="1" l="1"/>
  <c r="F9" i="3"/>
  <c r="L16" i="8"/>
  <c r="F6" i="8" s="1"/>
  <c r="Q76" i="8"/>
  <c r="F16" i="8" s="1"/>
  <c r="L28" i="8"/>
  <c r="F8" i="8" s="1"/>
  <c r="L52" i="8"/>
  <c r="F11" i="8" s="1"/>
  <c r="Q52" i="8"/>
  <c r="F12" i="8" s="1"/>
  <c r="L76" i="8"/>
  <c r="F15" i="8" s="1"/>
  <c r="L64" i="8"/>
  <c r="F13" i="8" s="1"/>
  <c r="Q28" i="8"/>
  <c r="Q40" i="8"/>
  <c r="F10" i="8" s="1"/>
  <c r="L40" i="8"/>
  <c r="F9" i="8" s="1"/>
  <c r="Q64" i="8"/>
  <c r="F14" i="8" s="1"/>
  <c r="Q16" i="8"/>
  <c r="F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</author>
  </authors>
  <commentList>
    <comment ref="D11" authorId="0" shapeId="0" xr:uid="{4F2667B4-693B-4BF1-9D0F-0BBD82AEA4AE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14" authorId="0" shapeId="0" xr:uid="{3E07301A-F3DF-453F-B89C-47A09DCD0C1D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16" authorId="0" shapeId="0" xr:uid="{E4C5C153-D769-4042-AD74-75D9A0A9D5F5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</t>
        </r>
      </text>
    </comment>
    <comment ref="D18" authorId="0" shapeId="0" xr:uid="{D9312373-EBAA-4730-BD44-026F0E678457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21" authorId="0" shapeId="0" xr:uid="{9D708917-1BC1-4B7B-A53A-DFE26341FD89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</t>
        </r>
      </text>
    </comment>
    <comment ref="D22" authorId="0" shapeId="0" xr:uid="{A433D08A-7319-4210-9FF7-940D714B05B1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 MINORIAS ÉTNICAS - INDIGENAS</t>
        </r>
      </text>
    </comment>
    <comment ref="D23" authorId="0" shapeId="0" xr:uid="{86E28566-3534-4374-925E-E9BF9069985B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28" authorId="0" shapeId="0" xr:uid="{6B5FB926-AE45-4225-8FAF-C91A26D42F0C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</t>
        </r>
      </text>
    </comment>
    <comment ref="D39" authorId="0" shapeId="0" xr:uid="{B9BB4BCD-0C26-4CBA-850C-6B3C22453023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42" authorId="0" shapeId="0" xr:uid="{D8670B6B-BDDA-4D89-8D3D-A14A034804F2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47" authorId="0" shapeId="0" xr:uid="{8A5D1B5A-904C-4B60-A274-F106AD6DCAEC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51" authorId="0" shapeId="0" xr:uid="{E2C2CCA9-917F-48AC-954E-2D3C53FC60D6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53" authorId="0" shapeId="0" xr:uid="{F17FD3B2-199A-44A6-B5F4-94BF9699D19C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</t>
        </r>
      </text>
    </comment>
    <comment ref="D54" authorId="0" shapeId="0" xr:uid="{402C7962-9C6F-4DFC-ADA0-E01BD54F6034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56" authorId="0" shapeId="0" xr:uid="{0B78127D-C4CE-4086-8E4F-AC47E31F9AF7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
</t>
        </r>
      </text>
    </comment>
    <comment ref="D61" authorId="0" shapeId="0" xr:uid="{A200624B-F866-4515-8741-18C1066BDE23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</t>
        </r>
      </text>
    </comment>
    <comment ref="D63" authorId="0" shapeId="0" xr:uid="{0BC8805C-7553-4495-9959-8E648D70B8B1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64" authorId="0" shapeId="0" xr:uid="{E531DA6F-764A-4DEA-8D71-8DD0E918AA5E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66" authorId="0" shapeId="0" xr:uid="{638E2145-A04C-4F08-943B-B4C15B198626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83" authorId="0" shapeId="0" xr:uid="{FAB2F564-4898-480D-A234-E8927F630846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</t>
        </r>
      </text>
    </comment>
    <comment ref="D90" authorId="0" shapeId="0" xr:uid="{D2418A32-A19B-4BEC-B5DB-00B1E320120E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 MINORIAS ÉTNICAS - INDIGENAS</t>
        </r>
      </text>
    </comment>
    <comment ref="D95" authorId="0" shapeId="0" xr:uid="{05A0A65D-CFD1-484D-98FE-3F8EBE1444E5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98" authorId="0" shapeId="0" xr:uid="{6526E9CE-8FD7-4E90-852B-6E7A2E5DFC4F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100" authorId="0" shapeId="0" xr:uid="{559BF60E-CB75-423F-BAFB-1ED4BF677DAE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AFROCOLOMBIANOS</t>
        </r>
      </text>
    </comment>
    <comment ref="D103" authorId="0" shapeId="0" xr:uid="{F8F887BD-F717-4263-944A-ACEFC01889DD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109" authorId="0" shapeId="0" xr:uid="{51771683-C06D-420E-A547-C7E22C358035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  <comment ref="D124" authorId="0" shapeId="0" xr:uid="{4825C597-DB32-450C-BA5D-9B7DE62840DE}">
      <text>
        <r>
          <rPr>
            <b/>
            <sz val="9"/>
            <color indexed="81"/>
            <rFont val="Tahoma"/>
            <charset val="1"/>
          </rPr>
          <t>UT:</t>
        </r>
        <r>
          <rPr>
            <sz val="9"/>
            <color indexed="81"/>
            <rFont val="Tahoma"/>
            <charset val="1"/>
          </rPr>
          <t xml:space="preserve">
MINORIAS ÉTNICAS - INDIGENAS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ingrese aquí los datos del ICFES 2010-2.
y en la parte Izquierda vera la transformación. </t>
        </r>
      </text>
    </comment>
  </commentList>
</comments>
</file>

<file path=xl/sharedStrings.xml><?xml version="1.0" encoding="utf-8"?>
<sst xmlns="http://schemas.openxmlformats.org/spreadsheetml/2006/main" count="1102" uniqueCount="155">
  <si>
    <t>UNIVERSIDAD DEL TOLIMA</t>
  </si>
  <si>
    <t>VICERRECTORÍA ACADÉMICA</t>
  </si>
  <si>
    <t>SIMULADOR PARA EL CÁLCULO DE LOS PROMEDIOS PONDERADOS</t>
  </si>
  <si>
    <t>INGRESE LOS RESULTADOS OBTENIDOS POR CADA ÁREA</t>
  </si>
  <si>
    <t>PROGRAMA ACADÉMICO</t>
  </si>
  <si>
    <t>PROMEDIO PODERADO
DEL ASPIRANTE</t>
  </si>
  <si>
    <t>ÁREA</t>
  </si>
  <si>
    <t>PONDERACIÓN</t>
  </si>
  <si>
    <t>PUNTAJE</t>
  </si>
  <si>
    <t>PROMEDIO</t>
  </si>
  <si>
    <t>MATEMATICAS</t>
  </si>
  <si>
    <t>SOCIALES Y CIUDADANAS</t>
  </si>
  <si>
    <t>CIENCIAS NATURALES</t>
  </si>
  <si>
    <t>INGLÉS</t>
  </si>
  <si>
    <t>TOTAL</t>
  </si>
  <si>
    <t>BIOLOGÍA</t>
  </si>
  <si>
    <t>HISTORIA</t>
  </si>
  <si>
    <t>CIENCIAS SOCIALES</t>
  </si>
  <si>
    <t>LENGUAJE</t>
  </si>
  <si>
    <t>FILOSOFÍA</t>
  </si>
  <si>
    <t>QUÍMICA</t>
  </si>
  <si>
    <t>FÍSICA</t>
  </si>
  <si>
    <t>INGLES</t>
  </si>
  <si>
    <t>B+ - PF</t>
  </si>
  <si>
    <t>B+</t>
  </si>
  <si>
    <t>B1 - PF</t>
  </si>
  <si>
    <t>B1</t>
  </si>
  <si>
    <t>A2 - PF</t>
  </si>
  <si>
    <t>A2</t>
  </si>
  <si>
    <t>A1 - PF</t>
  </si>
  <si>
    <t>A1</t>
  </si>
  <si>
    <t>A- PF</t>
  </si>
  <si>
    <t>A-</t>
  </si>
  <si>
    <t>Máximo</t>
  </si>
  <si>
    <t>Mínimo</t>
  </si>
  <si>
    <t>PF</t>
  </si>
  <si>
    <t>Puntaje en escala fija</t>
  </si>
  <si>
    <t>Puntaje 2010-2 - normalizado</t>
  </si>
  <si>
    <t>NIVEL</t>
  </si>
  <si>
    <t>Inglés</t>
  </si>
  <si>
    <t>Física</t>
  </si>
  <si>
    <t>Química</t>
  </si>
  <si>
    <t>Biología</t>
  </si>
  <si>
    <t>Filiosofía</t>
  </si>
  <si>
    <t>Ciencias Sociales</t>
  </si>
  <si>
    <t>Matemáticas</t>
  </si>
  <si>
    <t>Lenguaje</t>
  </si>
  <si>
    <t>Transformación</t>
  </si>
  <si>
    <t>Puntaje</t>
  </si>
  <si>
    <t>Sumando</t>
  </si>
  <si>
    <t>Multiplicador</t>
  </si>
  <si>
    <t>Prueba</t>
  </si>
  <si>
    <t xml:space="preserve">INGLES </t>
  </si>
  <si>
    <t>LECTURA CRÍTICA</t>
  </si>
  <si>
    <t>MATEMÁTICAS</t>
  </si>
  <si>
    <t xml:space="preserve"> </t>
  </si>
  <si>
    <t>CODIGO DEL PROGRAMA</t>
  </si>
  <si>
    <t>POR FAVOR, ELIJA LA HOJA CORRESPONDIENTE A LA FECHA DE PRESENTACION DE SU EXAMEN SABER ONCE</t>
  </si>
  <si>
    <t>RESULTADOS ICFES 12 DE SEPTIEMBRE DEL 2010</t>
  </si>
  <si>
    <r>
      <t xml:space="preserve">INGRESE LOS RESULTADOS OBTENIDOS POR CADA ÁREA
</t>
    </r>
    <r>
      <rPr>
        <b/>
        <sz val="10"/>
        <rFont val="Arial"/>
        <family val="2"/>
      </rPr>
      <t>ICFES 2010-2</t>
    </r>
  </si>
  <si>
    <t>RESULTADOS ICFES A PARTIR DEL 3 DE AGOSTO DEL 2014</t>
  </si>
  <si>
    <t>SOCIALES</t>
  </si>
  <si>
    <t>ELECTIVA</t>
  </si>
  <si>
    <t>ADMINISTRACIÓN FINANCIERA</t>
  </si>
  <si>
    <t>ADMINISTRACIÓN TURÍSTICA Y HOTELERA</t>
  </si>
  <si>
    <t>INGENIERÍA DE SISTEMAS POR CICLOS PROPEDÉUTICOS</t>
  </si>
  <si>
    <t>TECNOLOGÍA EN GESTIÓN DE BASES DE DATOS POR CICLOS PROPEDÉUTICOS</t>
  </si>
  <si>
    <t>LICENCIATURA EN CIENCIAS NATURALES Y EDUCACIÓN AMBIENTAL</t>
  </si>
  <si>
    <t>LICENCIATURA EN EDUCACIÓN ARTÍSTICA</t>
  </si>
  <si>
    <t>LICENCIATURA EN LITERATURA  Y  LENGUA CASTELLANA</t>
  </si>
  <si>
    <t>LICENCIATURA EN EDUCACIÓN INFANTIL</t>
  </si>
  <si>
    <t>SEGURIDAD Y SALUD EN EL TRABAJO</t>
  </si>
  <si>
    <t>TECNOLOGÍA EN REGENCIA DE FARMACIA</t>
  </si>
  <si>
    <t>TECNOLOGÍA EN PROTECCIÓN Y RECUPERACIÓN DE ECOSISTEMAS FORESTALES</t>
  </si>
  <si>
    <t>RESULTADOS ICFES A PARTIR DEL AÑO 1980 HASTA 1999</t>
  </si>
  <si>
    <t>VER LISTADO DE PROMEDIOS</t>
  </si>
  <si>
    <t>RESULTADOS ICFES A PARTIR DEL AÑO 2000 HASTA 2005</t>
  </si>
  <si>
    <t>BIOLOGIA</t>
  </si>
  <si>
    <t>FISICA</t>
  </si>
  <si>
    <t>QUIMICA</t>
  </si>
  <si>
    <t>GEOGRAFIA</t>
  </si>
  <si>
    <t>RESULTADOS ICFES A PARTIR DEL AÑO 2006 HASTA MARZO DEL 2014</t>
  </si>
  <si>
    <t>3.  EL NUMERO DE CUPOS ES APROBADO POR EL CONSEJO ACADEMICO Y SERAN ASIGNADOS ENTRE LOS ASPIRANTES INSCRITOS EN CADA PROGRAMA, EN ESTRICTO ORDEN DESCENDENTE, DE ACUERDO CON EL PROMEDIO PONDERADO.</t>
  </si>
  <si>
    <t>1.  LOS RESULTADOS OBTENIDOS EN ESTE SIMULADOR, SON UNA ORIENTACIÓN PARA EL ASPIRANTE Y NO COMPROMETEN A LA UNIVERSIDAD DEL TOLIMA CON SU ADMISIÓN.</t>
  </si>
  <si>
    <t>2.  EL PROMEDIO PONDERADO DEL ÚLTIMO ADMITIDO CON EL QUE SE COMPARA EL DEL ASPIRANTE, PUEDE VARIAR PARA EL ACTUAL PROCESO, CON LO CUAL SE INCREMENTARÁN O DISMINUIRÁN LAS POSIBILIDADES DE ADMISIÓN A CUALQUIER PROGRAMA ACADÉMICO</t>
  </si>
  <si>
    <t>PROGRAMA</t>
  </si>
  <si>
    <t>LICENCIATURA EN LITERATURA Y LENGUA CASTELLANA</t>
  </si>
  <si>
    <t>SEDE</t>
  </si>
  <si>
    <t>CODIGO</t>
  </si>
  <si>
    <t>INGENIERIA AGROECOLOGICA</t>
  </si>
  <si>
    <t>INGENIERÍA EN AGROECOLOGÍA</t>
  </si>
  <si>
    <t>FILOSOFIA</t>
  </si>
  <si>
    <t>PUNTAJES TRANSFORMADOS</t>
  </si>
  <si>
    <t>PROMEDIO PONDERADO
DEL ASPIRANTE</t>
  </si>
  <si>
    <t>RESULTADOS ICFES A PARTIR DEL AÑO 1980</t>
  </si>
  <si>
    <t xml:space="preserve">INGENIERÍA DE SISTEMAS </t>
  </si>
  <si>
    <t>PROMEDIO DEL ÚLTIMO ADMITIDO SEMESTRE A2024 Primer Listado</t>
  </si>
  <si>
    <t>PROMEDIO DEL ÚLTIMO ADMITIDO SEMESTRE A 2024 Primer Listado</t>
  </si>
  <si>
    <t>PROMEDIO DEL ÚLTIMO ADMITIDO SEMESTRE A  2024 Primer Listado</t>
  </si>
  <si>
    <t>PROMEDIO DEL ÚLTIMO ADMITIDO SEMESTRE A- 2024 Primer Listado</t>
  </si>
  <si>
    <t>INGENIERÍA DE SISTEMAS</t>
  </si>
  <si>
    <t>0838</t>
  </si>
  <si>
    <t>IBAGUÉ</t>
  </si>
  <si>
    <t>MOCOA</t>
  </si>
  <si>
    <t>CHAPARRAL</t>
  </si>
  <si>
    <t>MARIQUITA</t>
  </si>
  <si>
    <t>TECNOLOGIA EN REGENCIA DE FARMACIA</t>
  </si>
  <si>
    <t>BARRANQUILLA</t>
  </si>
  <si>
    <t>CALI</t>
  </si>
  <si>
    <t>HONDA</t>
  </si>
  <si>
    <t>KENNEDY</t>
  </si>
  <si>
    <t>NEIVA</t>
  </si>
  <si>
    <t>PEREIRA</t>
  </si>
  <si>
    <t>POPAYÁN</t>
  </si>
  <si>
    <t>SUBA</t>
  </si>
  <si>
    <t>TUNAL</t>
  </si>
  <si>
    <t>APARTADO/ URABÁ</t>
  </si>
  <si>
    <t>0850</t>
  </si>
  <si>
    <t>SIBATÉ</t>
  </si>
  <si>
    <t>MEDELLÍN</t>
  </si>
  <si>
    <t xml:space="preserve">INGENIERIA DE SISTEMAS </t>
  </si>
  <si>
    <t>0854</t>
  </si>
  <si>
    <t>GIRARDOT</t>
  </si>
  <si>
    <t>BOGOTÁ-SUBA</t>
  </si>
  <si>
    <t>BOGOTÁ-TUNAL</t>
  </si>
  <si>
    <t>BOGOTÁ-KENNEDY</t>
  </si>
  <si>
    <t>CONTADURIA PUBLICA</t>
  </si>
  <si>
    <t>0855</t>
  </si>
  <si>
    <t>0846</t>
  </si>
  <si>
    <t xml:space="preserve">ADMINISTRACIÓN FINANCIERA </t>
  </si>
  <si>
    <t>0803</t>
  </si>
  <si>
    <t>URABÁ</t>
  </si>
  <si>
    <t>0853</t>
  </si>
  <si>
    <t>LICENCIATURA EN EDUCACION INFANTIL</t>
  </si>
  <si>
    <t>0852</t>
  </si>
  <si>
    <t>MELGAR</t>
  </si>
  <si>
    <t>PURIFICACIÓN</t>
  </si>
  <si>
    <t>LICENCIATURA EN EDUCACIÓN ARTISTICA</t>
  </si>
  <si>
    <t>0847</t>
  </si>
  <si>
    <t>0851</t>
  </si>
  <si>
    <t>GÍRARDOT</t>
  </si>
  <si>
    <t>ADMINISTRACIÓN DE EMPRESAS TURISTICAS Y HOTELERAS</t>
  </si>
  <si>
    <t>0856</t>
  </si>
  <si>
    <t>CONTADURÍA PÚBLICA</t>
  </si>
  <si>
    <t>CONTADURÍA PUBLICA</t>
  </si>
  <si>
    <t>ADMINISTRACIÓN DE EMPRESAS TURÍSTICAS Y HOTELERAS</t>
  </si>
  <si>
    <t xml:space="preserve">TECNOLOGÍA EN GESTIÓN DE BASES DE DATOS </t>
  </si>
  <si>
    <t>TECNOLOGÍA EN GESTIÓN DE BASES DE DATOS</t>
  </si>
  <si>
    <t>TECNOLOGÍA EN GESTIÓN DE BASES</t>
  </si>
  <si>
    <t>ICONONZO</t>
  </si>
  <si>
    <t>PLANADAS</t>
  </si>
  <si>
    <t>NSO</t>
  </si>
  <si>
    <t>NHAME</t>
  </si>
  <si>
    <t xml:space="preserve">	46.6</t>
  </si>
  <si>
    <t>´0857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</si>
</sst>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;[Red]0.00"/>
    <numFmt numFmtId="166" formatCode="0000"/>
    <numFmt numFmtId="167" formatCode="0;[Red]0"/>
    <numFmt numFmtId="168" formatCode="0.000"/>
    <numFmt numFmtId="169" formatCode="0.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Bookman Old Style"/>
      <family val="1"/>
    </font>
    <font>
      <b/>
      <sz val="9"/>
      <color theme="1"/>
      <name val="Bookman Old Style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98">
    <xf numFmtId="0" fontId="0" fillId="0" borderId="0" xfId="0"/>
    <xf numFmtId="0" fontId="6" fillId="0" borderId="0" xfId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0" fontId="6" fillId="0" borderId="0" xfId="1" applyAlignment="1">
      <alignment horizontal="center" vertical="center" wrapText="1"/>
    </xf>
    <xf numFmtId="0" fontId="6" fillId="0" borderId="0" xfId="1"/>
    <xf numFmtId="0" fontId="6" fillId="0" borderId="6" xfId="1" applyBorder="1" applyAlignment="1">
      <alignment vertical="center" wrapText="1"/>
    </xf>
    <xf numFmtId="0" fontId="6" fillId="0" borderId="5" xfId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6" fillId="0" borderId="0" xfId="1" applyAlignment="1">
      <alignment vertical="center"/>
    </xf>
    <xf numFmtId="2" fontId="4" fillId="0" borderId="0" xfId="1" applyNumberFormat="1" applyFont="1" applyAlignment="1">
      <alignment horizontal="center" vertical="center" wrapText="1"/>
    </xf>
    <xf numFmtId="0" fontId="2" fillId="8" borderId="32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vertical="center" wrapText="1"/>
    </xf>
    <xf numFmtId="0" fontId="4" fillId="3" borderId="17" xfId="1" applyFont="1" applyFill="1" applyBorder="1" applyAlignment="1">
      <alignment vertical="center" wrapText="1"/>
    </xf>
    <xf numFmtId="0" fontId="4" fillId="3" borderId="16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justify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2" fillId="8" borderId="40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/>
    </xf>
    <xf numFmtId="0" fontId="6" fillId="0" borderId="0" xfId="1" applyAlignment="1">
      <alignment horizontal="center" vertical="center"/>
    </xf>
    <xf numFmtId="2" fontId="6" fillId="0" borderId="0" xfId="1" applyNumberFormat="1" applyAlignment="1">
      <alignment vertical="center" wrapText="1"/>
    </xf>
    <xf numFmtId="164" fontId="6" fillId="0" borderId="0" xfId="1" applyNumberFormat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6" fillId="0" borderId="6" xfId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6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2" fontId="18" fillId="0" borderId="5" xfId="1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2" fontId="18" fillId="5" borderId="5" xfId="1" applyNumberFormat="1" applyFont="1" applyFill="1" applyBorder="1" applyAlignment="1">
      <alignment horizontal="center" vertical="center" wrapText="1"/>
    </xf>
    <xf numFmtId="2" fontId="18" fillId="0" borderId="0" xfId="1" applyNumberFormat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21" fillId="5" borderId="0" xfId="1" applyFont="1" applyFill="1" applyAlignment="1">
      <alignment horizontal="center" vertical="center" wrapText="1"/>
    </xf>
    <xf numFmtId="165" fontId="6" fillId="0" borderId="0" xfId="1" applyNumberFormat="1" applyAlignment="1">
      <alignment horizontal="center" vertical="center" wrapText="1"/>
    </xf>
    <xf numFmtId="166" fontId="6" fillId="0" borderId="46" xfId="0" applyNumberFormat="1" applyFont="1" applyBorder="1" applyAlignment="1">
      <alignment horizontal="center" vertical="center" wrapText="1"/>
    </xf>
    <xf numFmtId="0" fontId="22" fillId="0" borderId="33" xfId="0" applyFont="1" applyBorder="1" applyAlignment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166" fontId="6" fillId="0" borderId="47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166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18" fillId="0" borderId="0" xfId="0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2" fontId="17" fillId="0" borderId="0" xfId="0" applyNumberFormat="1" applyFont="1" applyAlignment="1">
      <alignment horizontal="center" wrapText="1"/>
    </xf>
    <xf numFmtId="2" fontId="16" fillId="0" borderId="0" xfId="0" applyNumberFormat="1" applyFont="1" applyAlignment="1">
      <alignment horizontal="center" wrapText="1"/>
    </xf>
    <xf numFmtId="165" fontId="18" fillId="0" borderId="0" xfId="0" applyNumberFormat="1" applyFont="1" applyAlignment="1">
      <alignment horizontal="center"/>
    </xf>
    <xf numFmtId="0" fontId="21" fillId="5" borderId="0" xfId="0" applyFont="1" applyFill="1"/>
    <xf numFmtId="2" fontId="4" fillId="3" borderId="45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29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30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45" xfId="1" applyNumberFormat="1" applyFont="1" applyBorder="1" applyAlignment="1" applyProtection="1">
      <alignment horizontal="center" vertical="center" wrapText="1"/>
      <protection locked="0"/>
    </xf>
    <xf numFmtId="2" fontId="4" fillId="0" borderId="29" xfId="1" applyNumberFormat="1" applyFont="1" applyBorder="1" applyAlignment="1" applyProtection="1">
      <alignment horizontal="center" vertical="center" wrapText="1"/>
      <protection locked="0"/>
    </xf>
    <xf numFmtId="2" fontId="4" fillId="0" borderId="49" xfId="1" applyNumberFormat="1" applyFont="1" applyBorder="1" applyAlignment="1" applyProtection="1">
      <alignment horizontal="center" vertical="center" wrapText="1"/>
      <protection locked="0"/>
    </xf>
    <xf numFmtId="2" fontId="4" fillId="0" borderId="30" xfId="1" applyNumberFormat="1" applyFont="1" applyBorder="1" applyAlignment="1" applyProtection="1">
      <alignment horizontal="center" vertical="center" wrapText="1"/>
      <protection locked="0"/>
    </xf>
    <xf numFmtId="2" fontId="4" fillId="3" borderId="37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2" xfId="1" applyNumberFormat="1" applyFont="1" applyBorder="1" applyAlignment="1" applyProtection="1">
      <alignment horizontal="center" vertical="center"/>
      <protection locked="0"/>
    </xf>
    <xf numFmtId="2" fontId="4" fillId="0" borderId="13" xfId="1" applyNumberFormat="1" applyFont="1" applyBorder="1" applyAlignment="1" applyProtection="1">
      <alignment horizontal="center" vertical="center"/>
      <protection locked="0"/>
    </xf>
    <xf numFmtId="0" fontId="8" fillId="5" borderId="0" xfId="1" applyFont="1" applyFill="1" applyAlignment="1">
      <alignment horizontal="center" vertical="center" wrapText="1"/>
    </xf>
    <xf numFmtId="2" fontId="6" fillId="0" borderId="6" xfId="1" applyNumberForma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166" fontId="6" fillId="0" borderId="50" xfId="0" applyNumberFormat="1" applyFont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166" fontId="6" fillId="0" borderId="35" xfId="0" applyNumberFormat="1" applyFont="1" applyBorder="1" applyAlignment="1">
      <alignment horizontal="center" vertical="center" wrapText="1"/>
    </xf>
    <xf numFmtId="166" fontId="6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horizontal="left" vertical="center" wrapText="1"/>
    </xf>
    <xf numFmtId="0" fontId="4" fillId="3" borderId="39" xfId="1" applyFont="1" applyFill="1" applyBorder="1" applyAlignment="1">
      <alignment vertical="center" wrapText="1"/>
    </xf>
    <xf numFmtId="2" fontId="6" fillId="0" borderId="37" xfId="0" applyNumberFormat="1" applyFont="1" applyBorder="1" applyAlignment="1" applyProtection="1">
      <alignment horizontal="center" vertical="center" wrapText="1"/>
      <protection locked="0"/>
    </xf>
    <xf numFmtId="0" fontId="4" fillId="3" borderId="34" xfId="1" applyFont="1" applyFill="1" applyBorder="1" applyAlignment="1">
      <alignment vertical="center" wrapText="1"/>
    </xf>
    <xf numFmtId="2" fontId="6" fillId="0" borderId="29" xfId="0" applyNumberFormat="1" applyFont="1" applyBorder="1" applyAlignment="1" applyProtection="1">
      <alignment horizontal="center" vertical="center" wrapText="1"/>
      <protection locked="0"/>
    </xf>
    <xf numFmtId="0" fontId="4" fillId="3" borderId="35" xfId="1" applyFont="1" applyFill="1" applyBorder="1" applyAlignment="1">
      <alignment vertical="center" wrapText="1"/>
    </xf>
    <xf numFmtId="2" fontId="6" fillId="0" borderId="30" xfId="0" applyNumberFormat="1" applyFont="1" applyBorder="1" applyAlignment="1" applyProtection="1">
      <alignment horizontal="center" vertical="center" wrapText="1"/>
      <protection locked="0"/>
    </xf>
    <xf numFmtId="0" fontId="4" fillId="4" borderId="40" xfId="1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horizontal="left" vertical="center" wrapText="1"/>
      <protection hidden="1"/>
    </xf>
    <xf numFmtId="0" fontId="18" fillId="0" borderId="5" xfId="1" applyFont="1" applyBorder="1" applyAlignment="1" applyProtection="1">
      <alignment horizontal="center" vertical="center" wrapText="1"/>
      <protection hidden="1"/>
    </xf>
    <xf numFmtId="0" fontId="7" fillId="5" borderId="5" xfId="1" applyFont="1" applyFill="1" applyBorder="1" applyAlignment="1" applyProtection="1">
      <alignment horizontal="center" vertical="center" wrapText="1"/>
      <protection hidden="1"/>
    </xf>
    <xf numFmtId="0" fontId="18" fillId="5" borderId="5" xfId="1" applyFont="1" applyFill="1" applyBorder="1" applyAlignment="1" applyProtection="1">
      <alignment vertical="center" wrapText="1"/>
      <protection hidden="1"/>
    </xf>
    <xf numFmtId="0" fontId="18" fillId="5" borderId="5" xfId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vertical="center" wrapText="1"/>
      <protection hidden="1"/>
    </xf>
    <xf numFmtId="0" fontId="6" fillId="0" borderId="0" xfId="1" applyAlignment="1" applyProtection="1">
      <alignment vertical="center" wrapText="1"/>
      <protection hidden="1"/>
    </xf>
    <xf numFmtId="1" fontId="18" fillId="0" borderId="5" xfId="1" applyNumberFormat="1" applyFont="1" applyBorder="1" applyAlignment="1" applyProtection="1">
      <alignment horizontal="center" vertical="center" wrapText="1"/>
      <protection hidden="1"/>
    </xf>
    <xf numFmtId="2" fontId="18" fillId="0" borderId="5" xfId="1" applyNumberFormat="1" applyFont="1" applyBorder="1" applyAlignment="1" applyProtection="1">
      <alignment horizontal="center" vertical="center" wrapText="1"/>
      <protection hidden="1"/>
    </xf>
    <xf numFmtId="2" fontId="4" fillId="3" borderId="37" xfId="1" applyNumberFormat="1" applyFont="1" applyFill="1" applyBorder="1" applyAlignment="1" applyProtection="1">
      <alignment horizontal="center" vertical="center" wrapText="1"/>
      <protection hidden="1"/>
    </xf>
    <xf numFmtId="2" fontId="4" fillId="3" borderId="29" xfId="1" applyNumberFormat="1" applyFont="1" applyFill="1" applyBorder="1" applyAlignment="1" applyProtection="1">
      <alignment horizontal="center" vertical="center" wrapText="1"/>
      <protection hidden="1"/>
    </xf>
    <xf numFmtId="2" fontId="4" fillId="3" borderId="30" xfId="1" applyNumberFormat="1" applyFont="1" applyFill="1" applyBorder="1" applyAlignment="1" applyProtection="1">
      <alignment horizontal="center" vertical="center" wrapText="1"/>
      <protection hidden="1"/>
    </xf>
    <xf numFmtId="2" fontId="6" fillId="0" borderId="0" xfId="1" applyNumberFormat="1" applyAlignment="1" applyProtection="1">
      <alignment horizontal="center" vertical="center"/>
      <protection hidden="1"/>
    </xf>
    <xf numFmtId="164" fontId="18" fillId="0" borderId="5" xfId="1" applyNumberFormat="1" applyFont="1" applyBorder="1" applyAlignment="1" applyProtection="1">
      <alignment horizontal="center" vertical="center" wrapText="1"/>
      <protection hidden="1"/>
    </xf>
    <xf numFmtId="169" fontId="18" fillId="0" borderId="5" xfId="1" applyNumberFormat="1" applyFont="1" applyBorder="1" applyAlignment="1" applyProtection="1">
      <alignment horizontal="center" vertical="center" wrapText="1"/>
      <protection hidden="1"/>
    </xf>
    <xf numFmtId="2" fontId="7" fillId="0" borderId="5" xfId="1" applyNumberFormat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6" fillId="0" borderId="0" xfId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8" borderId="31" xfId="1" applyFont="1" applyFill="1" applyBorder="1" applyAlignment="1" applyProtection="1">
      <alignment horizontal="center" vertical="center" wrapText="1"/>
      <protection locked="0"/>
    </xf>
    <xf numFmtId="0" fontId="2" fillId="8" borderId="32" xfId="1" applyFont="1" applyFill="1" applyBorder="1" applyAlignment="1" applyProtection="1">
      <alignment horizontal="center" vertical="center" wrapText="1"/>
      <protection locked="0"/>
    </xf>
    <xf numFmtId="0" fontId="2" fillId="4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4" fillId="3" borderId="44" xfId="1" applyFont="1" applyFill="1" applyBorder="1" applyAlignment="1" applyProtection="1">
      <alignment vertical="center" wrapText="1"/>
      <protection locked="0"/>
    </xf>
    <xf numFmtId="0" fontId="4" fillId="3" borderId="17" xfId="1" applyFont="1" applyFill="1" applyBorder="1" applyAlignment="1" applyProtection="1">
      <alignment vertical="center" wrapText="1"/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justify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18" fillId="3" borderId="5" xfId="1" applyFont="1" applyFill="1" applyBorder="1" applyAlignment="1" applyProtection="1">
      <alignment horizontal="left" vertical="center" wrapText="1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 vertical="center" wrapText="1"/>
      <protection locked="0"/>
    </xf>
    <xf numFmtId="0" fontId="4" fillId="3" borderId="16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" fontId="18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justify" vertical="center" wrapText="1"/>
      <protection locked="0"/>
    </xf>
    <xf numFmtId="166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2" fontId="4" fillId="0" borderId="0" xfId="1" applyNumberFormat="1" applyFont="1" applyAlignment="1" applyProtection="1">
      <alignment horizontal="center" vertical="center" wrapText="1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8" fillId="0" borderId="5" xfId="1" applyFont="1" applyBorder="1" applyAlignment="1" applyProtection="1">
      <alignment horizontal="left" vertical="center" wrapText="1"/>
      <protection locked="0"/>
    </xf>
    <xf numFmtId="165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6" fillId="0" borderId="0" xfId="1" applyProtection="1">
      <protection locked="0"/>
    </xf>
    <xf numFmtId="165" fontId="18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2" fontId="18" fillId="0" borderId="0" xfId="1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justify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4" fillId="0" borderId="44" xfId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 wrapText="1"/>
      <protection locked="0"/>
    </xf>
    <xf numFmtId="168" fontId="18" fillId="0" borderId="5" xfId="1" applyNumberFormat="1" applyFont="1" applyBorder="1" applyAlignment="1" applyProtection="1">
      <alignment horizontal="center" vertical="center" wrapText="1"/>
      <protection locked="0"/>
    </xf>
    <xf numFmtId="0" fontId="4" fillId="0" borderId="48" xfId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 wrapText="1"/>
      <protection locked="0"/>
    </xf>
    <xf numFmtId="167" fontId="18" fillId="0" borderId="5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6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165" fontId="6" fillId="0" borderId="0" xfId="0" applyNumberFormat="1" applyFont="1" applyAlignment="1">
      <alignment vertical="center" wrapText="1"/>
    </xf>
    <xf numFmtId="2" fontId="4" fillId="4" borderId="54" xfId="1" applyNumberFormat="1" applyFont="1" applyFill="1" applyBorder="1" applyAlignment="1">
      <alignment horizontal="center" vertical="center" wrapText="1"/>
    </xf>
    <xf numFmtId="2" fontId="4" fillId="4" borderId="55" xfId="1" applyNumberFormat="1" applyFont="1" applyFill="1" applyBorder="1" applyAlignment="1">
      <alignment horizontal="center" vertical="center" wrapText="1"/>
    </xf>
    <xf numFmtId="2" fontId="4" fillId="4" borderId="53" xfId="1" applyNumberFormat="1" applyFont="1" applyFill="1" applyBorder="1" applyAlignment="1">
      <alignment horizontal="center" vertical="center" wrapText="1"/>
    </xf>
    <xf numFmtId="2" fontId="4" fillId="4" borderId="14" xfId="1" applyNumberFormat="1" applyFont="1" applyFill="1" applyBorder="1" applyAlignment="1">
      <alignment horizontal="center" vertical="center" wrapText="1"/>
    </xf>
    <xf numFmtId="2" fontId="4" fillId="4" borderId="57" xfId="1" applyNumberFormat="1" applyFon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4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5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7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6" xfId="1" applyNumberFormat="1" applyFont="1" applyFill="1" applyBorder="1" applyAlignment="1" applyProtection="1">
      <alignment horizontal="center" vertical="center" wrapText="1"/>
      <protection hidden="1"/>
    </xf>
    <xf numFmtId="0" fontId="22" fillId="0" borderId="54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166" fontId="2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5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6" fontId="6" fillId="0" borderId="62" xfId="0" applyNumberFormat="1" applyFont="1" applyBorder="1" applyAlignment="1">
      <alignment horizontal="center" vertical="center" wrapText="1"/>
    </xf>
    <xf numFmtId="2" fontId="4" fillId="4" borderId="58" xfId="1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6" fontId="6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left" vertical="center" wrapText="1"/>
    </xf>
    <xf numFmtId="165" fontId="6" fillId="0" borderId="65" xfId="0" applyNumberFormat="1" applyFont="1" applyBorder="1" applyAlignment="1">
      <alignment horizontal="center" vertical="center" wrapText="1"/>
    </xf>
    <xf numFmtId="2" fontId="4" fillId="4" borderId="66" xfId="1" applyNumberFormat="1" applyFont="1" applyFill="1" applyBorder="1" applyAlignment="1">
      <alignment horizontal="center" vertical="center" wrapText="1"/>
    </xf>
    <xf numFmtId="2" fontId="4" fillId="4" borderId="6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1" applyBorder="1" applyAlignment="1">
      <alignment horizontal="center" vertical="center" wrapText="1"/>
    </xf>
    <xf numFmtId="2" fontId="6" fillId="0" borderId="5" xfId="1" applyNumberFormat="1" applyBorder="1" applyAlignment="1">
      <alignment horizontal="center" vertical="center" wrapText="1"/>
    </xf>
    <xf numFmtId="2" fontId="4" fillId="4" borderId="59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6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1" xfId="1" applyFont="1" applyBorder="1" applyAlignment="1">
      <alignment horizontal="center" vertical="center" wrapText="1"/>
    </xf>
    <xf numFmtId="0" fontId="7" fillId="5" borderId="61" xfId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/>
      <protection locked="0"/>
    </xf>
    <xf numFmtId="0" fontId="8" fillId="5" borderId="0" xfId="1" applyFont="1" applyFill="1" applyAlignment="1">
      <alignment horizontal="center" vertical="center" wrapText="1"/>
    </xf>
    <xf numFmtId="0" fontId="12" fillId="5" borderId="0" xfId="1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9" fillId="0" borderId="70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7" fillId="6" borderId="5" xfId="1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0" fontId="7" fillId="6" borderId="24" xfId="1" applyFont="1" applyFill="1" applyBorder="1" applyAlignment="1" applyProtection="1">
      <alignment horizontal="center" vertical="center" wrapText="1"/>
      <protection locked="0"/>
    </xf>
    <xf numFmtId="0" fontId="7" fillId="6" borderId="14" xfId="1" applyFont="1" applyFill="1" applyBorder="1" applyAlignment="1" applyProtection="1">
      <alignment horizontal="center" vertical="center" wrapText="1"/>
      <protection locked="0"/>
    </xf>
    <xf numFmtId="0" fontId="7" fillId="6" borderId="10" xfId="1" applyFont="1" applyFill="1" applyBorder="1" applyAlignment="1" applyProtection="1">
      <alignment horizontal="center" vertical="center" wrapText="1"/>
      <protection locked="0"/>
    </xf>
    <xf numFmtId="0" fontId="12" fillId="9" borderId="22" xfId="1" applyFont="1" applyFill="1" applyBorder="1" applyAlignment="1" applyProtection="1">
      <alignment horizontal="center" vertical="center" wrapText="1"/>
      <protection locked="0"/>
    </xf>
    <xf numFmtId="0" fontId="12" fillId="9" borderId="27" xfId="1" applyFont="1" applyFill="1" applyBorder="1" applyAlignment="1" applyProtection="1">
      <alignment horizontal="center" vertical="center" wrapText="1"/>
      <protection locked="0"/>
    </xf>
    <xf numFmtId="0" fontId="12" fillId="9" borderId="21" xfId="1" applyFont="1" applyFill="1" applyBorder="1" applyAlignment="1" applyProtection="1">
      <alignment horizontal="center" vertical="center" wrapText="1"/>
      <protection locked="0"/>
    </xf>
    <xf numFmtId="0" fontId="12" fillId="9" borderId="25" xfId="1" applyFont="1" applyFill="1" applyBorder="1" applyAlignment="1" applyProtection="1">
      <alignment horizontal="center" vertical="center" wrapText="1"/>
      <protection locked="0"/>
    </xf>
    <xf numFmtId="0" fontId="12" fillId="9" borderId="0" xfId="1" applyFont="1" applyFill="1" applyAlignment="1" applyProtection="1">
      <alignment horizontal="center" vertical="center" wrapText="1"/>
      <protection locked="0"/>
    </xf>
    <xf numFmtId="0" fontId="12" fillId="9" borderId="26" xfId="1" applyFont="1" applyFill="1" applyBorder="1" applyAlignment="1" applyProtection="1">
      <alignment horizontal="center" vertical="center" wrapText="1"/>
      <protection locked="0"/>
    </xf>
    <xf numFmtId="0" fontId="12" fillId="9" borderId="20" xfId="1" applyFont="1" applyFill="1" applyBorder="1" applyAlignment="1" applyProtection="1">
      <alignment horizontal="center" vertical="center" wrapText="1"/>
      <protection locked="0"/>
    </xf>
    <xf numFmtId="0" fontId="12" fillId="9" borderId="28" xfId="1" applyFont="1" applyFill="1" applyBorder="1" applyAlignment="1" applyProtection="1">
      <alignment horizontal="center" vertical="center" wrapText="1"/>
      <protection locked="0"/>
    </xf>
    <xf numFmtId="0" fontId="12" fillId="9" borderId="19" xfId="1" applyFont="1" applyFill="1" applyBorder="1" applyAlignment="1" applyProtection="1">
      <alignment horizontal="center" vertical="center" wrapText="1"/>
      <protection locked="0"/>
    </xf>
    <xf numFmtId="0" fontId="11" fillId="10" borderId="38" xfId="1" applyFont="1" applyFill="1" applyBorder="1" applyAlignment="1" applyProtection="1">
      <alignment horizontal="center" vertical="center" wrapText="1"/>
      <protection locked="0"/>
    </xf>
    <xf numFmtId="0" fontId="11" fillId="10" borderId="15" xfId="1" applyFont="1" applyFill="1" applyBorder="1" applyAlignment="1" applyProtection="1">
      <alignment horizontal="center" vertical="center" wrapText="1"/>
      <protection locked="0"/>
    </xf>
    <xf numFmtId="165" fontId="6" fillId="0" borderId="40" xfId="0" applyNumberFormat="1" applyFont="1" applyBorder="1" applyAlignment="1">
      <alignment horizontal="center" vertical="center" wrapText="1"/>
    </xf>
    <xf numFmtId="165" fontId="6" fillId="0" borderId="32" xfId="0" applyNumberFormat="1" applyFont="1" applyBorder="1" applyAlignment="1">
      <alignment horizontal="center" vertical="center" wrapText="1"/>
    </xf>
    <xf numFmtId="165" fontId="6" fillId="0" borderId="68" xfId="0" applyNumberFormat="1" applyFont="1" applyBorder="1" applyAlignment="1">
      <alignment horizontal="center" vertical="center" wrapText="1"/>
    </xf>
    <xf numFmtId="0" fontId="7" fillId="6" borderId="24" xfId="1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12" fillId="9" borderId="22" xfId="1" applyFont="1" applyFill="1" applyBorder="1" applyAlignment="1">
      <alignment horizontal="center" vertical="center" wrapText="1"/>
    </xf>
    <xf numFmtId="0" fontId="12" fillId="9" borderId="27" xfId="1" applyFont="1" applyFill="1" applyBorder="1" applyAlignment="1">
      <alignment horizontal="center" vertical="center" wrapText="1"/>
    </xf>
    <xf numFmtId="0" fontId="12" fillId="9" borderId="21" xfId="1" applyFont="1" applyFill="1" applyBorder="1" applyAlignment="1">
      <alignment horizontal="center" vertical="center" wrapText="1"/>
    </xf>
    <xf numFmtId="0" fontId="12" fillId="9" borderId="25" xfId="1" applyFont="1" applyFill="1" applyBorder="1" applyAlignment="1">
      <alignment horizontal="center" vertical="center" wrapText="1"/>
    </xf>
    <xf numFmtId="0" fontId="12" fillId="9" borderId="0" xfId="1" applyFont="1" applyFill="1" applyAlignment="1">
      <alignment horizontal="center" vertical="center" wrapText="1"/>
    </xf>
    <xf numFmtId="0" fontId="12" fillId="9" borderId="26" xfId="1" applyFont="1" applyFill="1" applyBorder="1" applyAlignment="1">
      <alignment horizontal="center" vertical="center" wrapText="1"/>
    </xf>
    <xf numFmtId="0" fontId="12" fillId="9" borderId="20" xfId="1" applyFont="1" applyFill="1" applyBorder="1" applyAlignment="1">
      <alignment horizontal="center" vertical="center" wrapText="1"/>
    </xf>
    <xf numFmtId="0" fontId="12" fillId="9" borderId="28" xfId="1" applyFont="1" applyFill="1" applyBorder="1" applyAlignment="1">
      <alignment horizontal="center" vertical="center" wrapText="1"/>
    </xf>
    <xf numFmtId="0" fontId="12" fillId="9" borderId="19" xfId="1" applyFont="1" applyFill="1" applyBorder="1" applyAlignment="1">
      <alignment horizontal="center" vertical="center" wrapText="1"/>
    </xf>
    <xf numFmtId="0" fontId="11" fillId="10" borderId="38" xfId="1" applyFont="1" applyFill="1" applyBorder="1" applyAlignment="1">
      <alignment horizontal="center" vertical="center" wrapText="1"/>
    </xf>
    <xf numFmtId="0" fontId="11" fillId="10" borderId="15" xfId="1" applyFont="1" applyFill="1" applyBorder="1" applyAlignment="1">
      <alignment horizontal="center" vertical="center" wrapText="1"/>
    </xf>
    <xf numFmtId="165" fontId="6" fillId="0" borderId="59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2" fontId="6" fillId="0" borderId="5" xfId="1" applyNumberFormat="1" applyBorder="1" applyAlignment="1" applyProtection="1">
      <alignment vertical="center" wrapText="1"/>
      <protection hidden="1"/>
    </xf>
    <xf numFmtId="2" fontId="4" fillId="0" borderId="11" xfId="1" applyNumberFormat="1" applyFont="1" applyBorder="1" applyAlignment="1" applyProtection="1">
      <alignment horizontal="center" vertical="center" wrapText="1"/>
      <protection hidden="1"/>
    </xf>
    <xf numFmtId="2" fontId="4" fillId="0" borderId="9" xfId="1" applyNumberFormat="1" applyFont="1" applyBorder="1" applyAlignment="1" applyProtection="1">
      <alignment horizontal="center" vertical="center" wrapText="1"/>
      <protection hidden="1"/>
    </xf>
    <xf numFmtId="2" fontId="4" fillId="0" borderId="8" xfId="1" applyNumberFormat="1" applyFont="1" applyBorder="1" applyAlignment="1" applyProtection="1">
      <alignment horizontal="center" vertical="center" wrapText="1"/>
      <protection hidden="1"/>
    </xf>
    <xf numFmtId="2" fontId="6" fillId="0" borderId="6" xfId="1" applyNumberFormat="1" applyBorder="1" applyAlignment="1" applyProtection="1">
      <alignment vertical="center" wrapText="1"/>
      <protection hidden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7" fillId="7" borderId="38" xfId="1" applyFont="1" applyFill="1" applyBorder="1" applyAlignment="1">
      <alignment horizontal="center" vertical="center" wrapText="1"/>
    </xf>
    <xf numFmtId="0" fontId="7" fillId="7" borderId="69" xfId="1" applyFont="1" applyFill="1" applyBorder="1" applyAlignment="1">
      <alignment horizontal="center" vertical="center" wrapText="1"/>
    </xf>
    <xf numFmtId="0" fontId="7" fillId="7" borderId="15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 applyProtection="1">
      <alignment horizontal="center" vertical="center" wrapText="1"/>
      <protection hidden="1"/>
    </xf>
    <xf numFmtId="0" fontId="7" fillId="7" borderId="14" xfId="1" applyFont="1" applyFill="1" applyBorder="1" applyAlignment="1" applyProtection="1">
      <alignment horizontal="center" vertical="center" wrapText="1"/>
      <protection hidden="1"/>
    </xf>
    <xf numFmtId="0" fontId="7" fillId="7" borderId="10" xfId="1" applyFont="1" applyFill="1" applyBorder="1" applyAlignment="1" applyProtection="1">
      <alignment horizontal="center" vertical="center" wrapText="1"/>
      <protection hidden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14" xfId="1" applyFont="1" applyFill="1" applyBorder="1" applyAlignment="1">
      <alignment horizontal="center" vertical="center" wrapText="1"/>
    </xf>
    <xf numFmtId="0" fontId="7" fillId="7" borderId="10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 applyProtection="1">
      <alignment horizontal="center" vertical="center" wrapText="1"/>
      <protection hidden="1"/>
    </xf>
    <xf numFmtId="0" fontId="7" fillId="7" borderId="42" xfId="1" applyFont="1" applyFill="1" applyBorder="1" applyAlignment="1" applyProtection="1">
      <alignment horizontal="center" vertical="center" wrapText="1"/>
      <protection hidden="1"/>
    </xf>
    <xf numFmtId="0" fontId="7" fillId="7" borderId="41" xfId="1" applyFont="1" applyFill="1" applyBorder="1" applyAlignment="1" applyProtection="1">
      <alignment horizontal="center" vertical="center" wrapText="1"/>
      <protection hidden="1"/>
    </xf>
    <xf numFmtId="0" fontId="7" fillId="7" borderId="43" xfId="1" applyFont="1" applyFill="1" applyBorder="1" applyAlignment="1" applyProtection="1">
      <alignment horizontal="center" vertical="center" wrapText="1"/>
      <protection hidden="1"/>
    </xf>
    <xf numFmtId="0" fontId="7" fillId="7" borderId="42" xfId="1" applyFont="1" applyFill="1" applyBorder="1" applyAlignment="1">
      <alignment horizontal="center" vertical="center" wrapText="1"/>
    </xf>
    <xf numFmtId="0" fontId="7" fillId="7" borderId="41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99"/>
      <color rgb="FF98CDE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view="pageBreakPreview" zoomScaleNormal="100" zoomScaleSheetLayoutView="100" workbookViewId="0">
      <selection activeCell="A34" sqref="A34"/>
    </sheetView>
  </sheetViews>
  <sheetFormatPr baseColWidth="10" defaultRowHeight="12.75" x14ac:dyDescent="0.2"/>
  <sheetData>
    <row r="1" spans="1:8" ht="18" x14ac:dyDescent="0.2">
      <c r="A1" s="207" t="s">
        <v>0</v>
      </c>
      <c r="B1" s="207"/>
      <c r="C1" s="207"/>
      <c r="D1" s="207"/>
      <c r="E1" s="207"/>
      <c r="F1" s="207"/>
      <c r="G1" s="207"/>
      <c r="H1" s="207"/>
    </row>
    <row r="2" spans="1:8" ht="18" x14ac:dyDescent="0.2">
      <c r="A2" s="207" t="s">
        <v>1</v>
      </c>
      <c r="B2" s="207"/>
      <c r="C2" s="207"/>
      <c r="D2" s="207"/>
      <c r="E2" s="207"/>
      <c r="F2" s="207"/>
      <c r="G2" s="207"/>
      <c r="H2" s="207"/>
    </row>
    <row r="3" spans="1:8" ht="18" x14ac:dyDescent="0.2">
      <c r="A3" s="207" t="s">
        <v>2</v>
      </c>
      <c r="B3" s="207"/>
      <c r="C3" s="207"/>
      <c r="D3" s="207"/>
      <c r="E3" s="207"/>
      <c r="F3" s="207"/>
      <c r="G3" s="207"/>
      <c r="H3" s="207"/>
    </row>
    <row r="4" spans="1:8" ht="18" x14ac:dyDescent="0.2">
      <c r="A4" s="207" t="s">
        <v>94</v>
      </c>
      <c r="B4" s="207"/>
      <c r="C4" s="207"/>
      <c r="D4" s="207"/>
      <c r="E4" s="207"/>
      <c r="F4" s="207"/>
      <c r="G4" s="207"/>
      <c r="H4" s="207"/>
    </row>
    <row r="5" spans="1:8" ht="15.75" x14ac:dyDescent="0.2">
      <c r="A5" s="82"/>
      <c r="B5" s="82"/>
      <c r="C5" s="82"/>
      <c r="D5" s="82"/>
      <c r="E5" s="82"/>
      <c r="F5" s="82"/>
      <c r="G5" s="82"/>
      <c r="H5" s="82"/>
    </row>
    <row r="6" spans="1:8" x14ac:dyDescent="0.2">
      <c r="A6" s="208" t="s">
        <v>57</v>
      </c>
      <c r="B6" s="209"/>
      <c r="C6" s="209"/>
      <c r="D6" s="209"/>
      <c r="E6" s="209"/>
      <c r="F6" s="209"/>
      <c r="G6" s="209"/>
      <c r="H6" s="209"/>
    </row>
    <row r="7" spans="1:8" x14ac:dyDescent="0.2">
      <c r="A7" s="209"/>
      <c r="B7" s="209"/>
      <c r="C7" s="209"/>
      <c r="D7" s="209"/>
      <c r="E7" s="209"/>
      <c r="F7" s="209"/>
      <c r="G7" s="209"/>
      <c r="H7" s="209"/>
    </row>
    <row r="8" spans="1:8" x14ac:dyDescent="0.2">
      <c r="A8" s="209"/>
      <c r="B8" s="209"/>
      <c r="C8" s="209"/>
      <c r="D8" s="209"/>
      <c r="E8" s="209"/>
      <c r="F8" s="209"/>
      <c r="G8" s="209"/>
      <c r="H8" s="209"/>
    </row>
    <row r="9" spans="1:8" x14ac:dyDescent="0.2">
      <c r="A9" s="209"/>
      <c r="B9" s="209"/>
      <c r="C9" s="209"/>
      <c r="D9" s="209"/>
      <c r="E9" s="209"/>
      <c r="F9" s="209"/>
      <c r="G9" s="209"/>
      <c r="H9" s="209"/>
    </row>
    <row r="10" spans="1:8" x14ac:dyDescent="0.2">
      <c r="A10" s="209"/>
      <c r="B10" s="209"/>
      <c r="C10" s="209"/>
      <c r="D10" s="209"/>
      <c r="E10" s="209"/>
      <c r="F10" s="209"/>
      <c r="G10" s="209"/>
      <c r="H10" s="209"/>
    </row>
    <row r="11" spans="1:8" ht="12.75" customHeight="1" x14ac:dyDescent="0.2">
      <c r="A11" s="206" t="s">
        <v>83</v>
      </c>
      <c r="B11" s="206"/>
      <c r="C11" s="206"/>
      <c r="D11" s="206"/>
      <c r="E11" s="206"/>
      <c r="F11" s="206"/>
      <c r="G11" s="206"/>
      <c r="H11" s="206"/>
    </row>
    <row r="12" spans="1:8" x14ac:dyDescent="0.2">
      <c r="A12" s="206"/>
      <c r="B12" s="206"/>
      <c r="C12" s="206"/>
      <c r="D12" s="206"/>
      <c r="E12" s="206"/>
      <c r="F12" s="206"/>
      <c r="G12" s="206"/>
      <c r="H12" s="206"/>
    </row>
    <row r="13" spans="1:8" x14ac:dyDescent="0.2">
      <c r="A13" s="206"/>
      <c r="B13" s="206"/>
      <c r="C13" s="206"/>
      <c r="D13" s="206"/>
      <c r="E13" s="206"/>
      <c r="F13" s="206"/>
      <c r="G13" s="206"/>
      <c r="H13" s="206"/>
    </row>
    <row r="14" spans="1:8" x14ac:dyDescent="0.2">
      <c r="A14" s="206"/>
      <c r="B14" s="206"/>
      <c r="C14" s="206"/>
      <c r="D14" s="206"/>
      <c r="E14" s="206"/>
      <c r="F14" s="206"/>
      <c r="G14" s="206"/>
      <c r="H14" s="206"/>
    </row>
    <row r="15" spans="1:8" x14ac:dyDescent="0.2">
      <c r="A15" s="206"/>
      <c r="B15" s="206"/>
      <c r="C15" s="206"/>
      <c r="D15" s="206"/>
      <c r="E15" s="206"/>
      <c r="F15" s="206"/>
      <c r="G15" s="206"/>
      <c r="H15" s="206"/>
    </row>
    <row r="16" spans="1:8" x14ac:dyDescent="0.2">
      <c r="A16" s="206"/>
      <c r="B16" s="206"/>
      <c r="C16" s="206"/>
      <c r="D16" s="206"/>
      <c r="E16" s="206"/>
      <c r="F16" s="206"/>
      <c r="G16" s="206"/>
      <c r="H16" s="206"/>
    </row>
    <row r="17" spans="1:8" x14ac:dyDescent="0.2">
      <c r="A17" s="206"/>
      <c r="B17" s="206"/>
      <c r="C17" s="206"/>
      <c r="D17" s="206"/>
      <c r="E17" s="206"/>
      <c r="F17" s="206"/>
      <c r="G17" s="206"/>
      <c r="H17" s="206"/>
    </row>
    <row r="18" spans="1:8" ht="15" x14ac:dyDescent="0.2">
      <c r="A18" s="71"/>
      <c r="B18" s="54"/>
      <c r="C18" s="71"/>
      <c r="D18" s="71"/>
      <c r="E18" s="71"/>
      <c r="F18" s="71"/>
      <c r="G18" s="71"/>
      <c r="H18" s="71"/>
    </row>
    <row r="19" spans="1:8" ht="12.75" customHeight="1" x14ac:dyDescent="0.2">
      <c r="A19" s="206" t="s">
        <v>84</v>
      </c>
      <c r="B19" s="206"/>
      <c r="C19" s="206"/>
      <c r="D19" s="206"/>
      <c r="E19" s="206"/>
      <c r="F19" s="206"/>
      <c r="G19" s="206"/>
      <c r="H19" s="206"/>
    </row>
    <row r="20" spans="1:8" x14ac:dyDescent="0.2">
      <c r="A20" s="206"/>
      <c r="B20" s="206"/>
      <c r="C20" s="206"/>
      <c r="D20" s="206"/>
      <c r="E20" s="206"/>
      <c r="F20" s="206"/>
      <c r="G20" s="206"/>
      <c r="H20" s="206"/>
    </row>
    <row r="21" spans="1:8" x14ac:dyDescent="0.2">
      <c r="A21" s="206"/>
      <c r="B21" s="206"/>
      <c r="C21" s="206"/>
      <c r="D21" s="206"/>
      <c r="E21" s="206"/>
      <c r="F21" s="206"/>
      <c r="G21" s="206"/>
      <c r="H21" s="206"/>
    </row>
    <row r="22" spans="1:8" x14ac:dyDescent="0.2">
      <c r="A22" s="206"/>
      <c r="B22" s="206"/>
      <c r="C22" s="206"/>
      <c r="D22" s="206"/>
      <c r="E22" s="206"/>
      <c r="F22" s="206"/>
      <c r="G22" s="206"/>
      <c r="H22" s="206"/>
    </row>
    <row r="23" spans="1:8" x14ac:dyDescent="0.2">
      <c r="A23" s="206"/>
      <c r="B23" s="206"/>
      <c r="C23" s="206"/>
      <c r="D23" s="206"/>
      <c r="E23" s="206"/>
      <c r="F23" s="206"/>
      <c r="G23" s="206"/>
      <c r="H23" s="206"/>
    </row>
    <row r="24" spans="1:8" x14ac:dyDescent="0.2">
      <c r="A24" s="206"/>
      <c r="B24" s="206"/>
      <c r="C24" s="206"/>
      <c r="D24" s="206"/>
      <c r="E24" s="206"/>
      <c r="F24" s="206"/>
      <c r="G24" s="206"/>
      <c r="H24" s="206"/>
    </row>
    <row r="25" spans="1:8" ht="15" x14ac:dyDescent="0.2">
      <c r="A25" s="71"/>
      <c r="B25" s="54"/>
      <c r="C25" s="71"/>
      <c r="D25" s="71"/>
      <c r="E25" s="71"/>
      <c r="F25" s="71"/>
      <c r="G25" s="71"/>
      <c r="H25" s="71"/>
    </row>
    <row r="26" spans="1:8" ht="12.75" customHeight="1" x14ac:dyDescent="0.2">
      <c r="A26" s="206" t="s">
        <v>82</v>
      </c>
      <c r="B26" s="206"/>
      <c r="C26" s="206"/>
      <c r="D26" s="206"/>
      <c r="E26" s="206"/>
      <c r="F26" s="206"/>
      <c r="G26" s="206"/>
      <c r="H26" s="206"/>
    </row>
    <row r="27" spans="1:8" ht="12.75" customHeight="1" x14ac:dyDescent="0.2">
      <c r="A27" s="206"/>
      <c r="B27" s="206"/>
      <c r="C27" s="206"/>
      <c r="D27" s="206"/>
      <c r="E27" s="206"/>
      <c r="F27" s="206"/>
      <c r="G27" s="206"/>
      <c r="H27" s="206"/>
    </row>
    <row r="28" spans="1:8" ht="12.75" customHeight="1" x14ac:dyDescent="0.2">
      <c r="A28" s="206"/>
      <c r="B28" s="206"/>
      <c r="C28" s="206"/>
      <c r="D28" s="206"/>
      <c r="E28" s="206"/>
      <c r="F28" s="206"/>
      <c r="G28" s="206"/>
      <c r="H28" s="206"/>
    </row>
    <row r="29" spans="1:8" ht="12.75" customHeight="1" x14ac:dyDescent="0.2">
      <c r="A29" s="206"/>
      <c r="B29" s="206"/>
      <c r="C29" s="206"/>
      <c r="D29" s="206"/>
      <c r="E29" s="206"/>
      <c r="F29" s="206"/>
      <c r="G29" s="206"/>
      <c r="H29" s="206"/>
    </row>
    <row r="30" spans="1:8" ht="12.75" customHeight="1" x14ac:dyDescent="0.2">
      <c r="A30" s="206"/>
      <c r="B30" s="206"/>
      <c r="C30" s="206"/>
      <c r="D30" s="206"/>
      <c r="E30" s="206"/>
      <c r="F30" s="206"/>
      <c r="G30" s="206"/>
      <c r="H30" s="206"/>
    </row>
    <row r="31" spans="1:8" ht="12.75" customHeight="1" x14ac:dyDescent="0.2">
      <c r="A31" s="206"/>
      <c r="B31" s="206"/>
      <c r="C31" s="206"/>
      <c r="D31" s="206"/>
      <c r="E31" s="206"/>
      <c r="F31" s="206"/>
      <c r="G31" s="206"/>
      <c r="H31" s="206"/>
    </row>
    <row r="32" spans="1:8" ht="12.75" customHeight="1" x14ac:dyDescent="0.2">
      <c r="A32" s="206"/>
      <c r="B32" s="206"/>
      <c r="C32" s="206"/>
      <c r="D32" s="206"/>
      <c r="E32" s="206"/>
      <c r="F32" s="206"/>
      <c r="G32" s="206"/>
      <c r="H32" s="206"/>
    </row>
    <row r="33" spans="1:8" x14ac:dyDescent="0.2">
      <c r="A33" s="206"/>
      <c r="B33" s="206"/>
      <c r="C33" s="206"/>
      <c r="D33" s="206"/>
      <c r="E33" s="206"/>
      <c r="F33" s="206"/>
      <c r="G33" s="206"/>
      <c r="H33" s="206"/>
    </row>
  </sheetData>
  <sheetProtection selectLockedCells="1"/>
  <mergeCells count="8">
    <mergeCell ref="A26:H33"/>
    <mergeCell ref="A19:H24"/>
    <mergeCell ref="A1:H1"/>
    <mergeCell ref="A2:H2"/>
    <mergeCell ref="A3:H3"/>
    <mergeCell ref="A4:H4"/>
    <mergeCell ref="A6:H10"/>
    <mergeCell ref="A11:H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E128"/>
  <sheetViews>
    <sheetView tabSelected="1" workbookViewId="0">
      <selection activeCell="D2" sqref="D2:D128"/>
    </sheetView>
  </sheetViews>
  <sheetFormatPr baseColWidth="10" defaultColWidth="11.42578125" defaultRowHeight="12.75" x14ac:dyDescent="0.2"/>
  <cols>
    <col min="1" max="1" width="31" style="162" customWidth="1"/>
    <col min="2" max="2" width="16" style="163" customWidth="1"/>
    <col min="3" max="3" width="18.42578125" style="164" bestFit="1" customWidth="1"/>
    <col min="4" max="4" width="17.28515625" style="185" customWidth="1"/>
    <col min="5" max="5" width="11.42578125" style="202"/>
    <col min="6" max="16384" width="11.42578125" style="161"/>
  </cols>
  <sheetData>
    <row r="1" spans="1:5" ht="15" x14ac:dyDescent="0.2">
      <c r="A1" s="179" t="s">
        <v>88</v>
      </c>
      <c r="B1" s="180" t="s">
        <v>85</v>
      </c>
      <c r="C1" s="180" t="s">
        <v>87</v>
      </c>
      <c r="D1" s="180" t="s">
        <v>9</v>
      </c>
    </row>
    <row r="2" spans="1:5" ht="12.75" customHeight="1" x14ac:dyDescent="0.2">
      <c r="A2" s="222" t="s">
        <v>73</v>
      </c>
      <c r="B2" s="223" t="s">
        <v>101</v>
      </c>
      <c r="C2" s="181" t="s">
        <v>102</v>
      </c>
      <c r="D2" s="184" t="s">
        <v>151</v>
      </c>
    </row>
    <row r="3" spans="1:5" ht="12.75" customHeight="1" x14ac:dyDescent="0.2">
      <c r="A3" s="222"/>
      <c r="B3" s="223"/>
      <c r="C3" s="203" t="s">
        <v>136</v>
      </c>
      <c r="D3" s="184" t="s">
        <v>151</v>
      </c>
    </row>
    <row r="4" spans="1:5" ht="12.75" customHeight="1" x14ac:dyDescent="0.2">
      <c r="A4" s="222"/>
      <c r="B4" s="223"/>
      <c r="C4" s="203" t="s">
        <v>150</v>
      </c>
      <c r="D4" s="184" t="s">
        <v>151</v>
      </c>
    </row>
    <row r="5" spans="1:5" ht="12.75" customHeight="1" x14ac:dyDescent="0.2">
      <c r="A5" s="222"/>
      <c r="B5" s="223"/>
      <c r="C5" s="181" t="s">
        <v>103</v>
      </c>
      <c r="D5" s="184" t="s">
        <v>152</v>
      </c>
    </row>
    <row r="6" spans="1:5" ht="25.5" customHeight="1" x14ac:dyDescent="0.2">
      <c r="A6" s="222"/>
      <c r="B6" s="223"/>
      <c r="C6" s="181" t="s">
        <v>104</v>
      </c>
      <c r="D6" s="184" t="s">
        <v>151</v>
      </c>
    </row>
    <row r="7" spans="1:5" ht="12.75" customHeight="1" x14ac:dyDescent="0.2">
      <c r="A7" s="222"/>
      <c r="B7" s="223"/>
      <c r="C7" s="181" t="s">
        <v>105</v>
      </c>
      <c r="D7" s="184" t="s">
        <v>151</v>
      </c>
    </row>
    <row r="8" spans="1:5" ht="12.75" customHeight="1" x14ac:dyDescent="0.2">
      <c r="A8" s="222" t="s">
        <v>106</v>
      </c>
      <c r="B8" s="224" t="s">
        <v>154</v>
      </c>
      <c r="C8" s="215" t="s">
        <v>107</v>
      </c>
      <c r="D8" s="219" t="s">
        <v>152</v>
      </c>
      <c r="E8" s="210"/>
    </row>
    <row r="9" spans="1:5" ht="12.75" customHeight="1" x14ac:dyDescent="0.2">
      <c r="A9" s="222"/>
      <c r="B9" s="225"/>
      <c r="C9" s="215"/>
      <c r="D9" s="220"/>
      <c r="E9" s="210"/>
    </row>
    <row r="10" spans="1:5" ht="12.75" customHeight="1" x14ac:dyDescent="0.2">
      <c r="A10" s="222"/>
      <c r="B10" s="225"/>
      <c r="C10" s="215"/>
      <c r="D10" s="221"/>
      <c r="E10" s="210"/>
    </row>
    <row r="11" spans="1:5" ht="12.75" customHeight="1" x14ac:dyDescent="0.2">
      <c r="A11" s="222"/>
      <c r="B11" s="225"/>
      <c r="C11" s="181" t="s">
        <v>108</v>
      </c>
      <c r="D11" s="184">
        <v>48.95</v>
      </c>
    </row>
    <row r="12" spans="1:5" ht="25.5" customHeight="1" x14ac:dyDescent="0.2">
      <c r="A12" s="222"/>
      <c r="B12" s="225"/>
      <c r="C12" s="181" t="s">
        <v>104</v>
      </c>
      <c r="D12" s="184" t="s">
        <v>152</v>
      </c>
    </row>
    <row r="13" spans="1:5" ht="12.75" customHeight="1" x14ac:dyDescent="0.2">
      <c r="A13" s="222"/>
      <c r="B13" s="225"/>
      <c r="C13" s="181" t="s">
        <v>109</v>
      </c>
      <c r="D13" s="205" t="s">
        <v>152</v>
      </c>
    </row>
    <row r="14" spans="1:5" ht="12.75" customHeight="1" x14ac:dyDescent="0.2">
      <c r="A14" s="222"/>
      <c r="B14" s="225"/>
      <c r="C14" s="181" t="s">
        <v>110</v>
      </c>
      <c r="D14" s="184">
        <v>37.58</v>
      </c>
    </row>
    <row r="15" spans="1:5" ht="12.75" customHeight="1" x14ac:dyDescent="0.2">
      <c r="A15" s="222"/>
      <c r="B15" s="225"/>
      <c r="C15" s="181" t="s">
        <v>103</v>
      </c>
      <c r="D15" s="184" t="s">
        <v>152</v>
      </c>
    </row>
    <row r="16" spans="1:5" ht="12.75" customHeight="1" x14ac:dyDescent="0.2">
      <c r="A16" s="222"/>
      <c r="B16" s="225"/>
      <c r="C16" s="181" t="s">
        <v>111</v>
      </c>
      <c r="D16" s="184" t="s">
        <v>153</v>
      </c>
    </row>
    <row r="17" spans="1:5" ht="12.75" customHeight="1" x14ac:dyDescent="0.2">
      <c r="A17" s="222"/>
      <c r="B17" s="225"/>
      <c r="C17" s="181" t="s">
        <v>112</v>
      </c>
      <c r="D17" s="205" t="s">
        <v>152</v>
      </c>
    </row>
    <row r="18" spans="1:5" ht="12.75" customHeight="1" x14ac:dyDescent="0.2">
      <c r="A18" s="222"/>
      <c r="B18" s="225"/>
      <c r="C18" s="181" t="s">
        <v>113</v>
      </c>
      <c r="D18" s="184">
        <v>47.9</v>
      </c>
    </row>
    <row r="19" spans="1:5" ht="12.75" customHeight="1" x14ac:dyDescent="0.2">
      <c r="A19" s="222"/>
      <c r="B19" s="225"/>
      <c r="C19" s="181" t="s">
        <v>114</v>
      </c>
      <c r="D19" s="205" t="s">
        <v>152</v>
      </c>
    </row>
    <row r="20" spans="1:5" ht="12.75" customHeight="1" x14ac:dyDescent="0.2">
      <c r="A20" s="222"/>
      <c r="B20" s="225"/>
      <c r="C20" s="181" t="s">
        <v>115</v>
      </c>
      <c r="D20" s="205" t="s">
        <v>152</v>
      </c>
    </row>
    <row r="21" spans="1:5" ht="25.5" customHeight="1" x14ac:dyDescent="0.2">
      <c r="A21" s="222"/>
      <c r="B21" s="225"/>
      <c r="C21" s="181" t="s">
        <v>116</v>
      </c>
      <c r="D21" s="184">
        <v>35.35</v>
      </c>
    </row>
    <row r="22" spans="1:5" ht="12.75" customHeight="1" x14ac:dyDescent="0.2">
      <c r="A22" s="222"/>
      <c r="B22" s="226"/>
      <c r="C22" s="181" t="s">
        <v>102</v>
      </c>
      <c r="D22" s="184">
        <v>38.5</v>
      </c>
    </row>
    <row r="23" spans="1:5" ht="12.75" customHeight="1" x14ac:dyDescent="0.2">
      <c r="A23" s="222" t="s">
        <v>71</v>
      </c>
      <c r="B23" s="224" t="s">
        <v>117</v>
      </c>
      <c r="C23" s="215" t="s">
        <v>102</v>
      </c>
      <c r="D23" s="211">
        <v>42.25</v>
      </c>
      <c r="E23" s="210"/>
    </row>
    <row r="24" spans="1:5" ht="12.75" customHeight="1" x14ac:dyDescent="0.2">
      <c r="A24" s="222"/>
      <c r="B24" s="225"/>
      <c r="C24" s="215"/>
      <c r="D24" s="213"/>
      <c r="E24" s="210"/>
    </row>
    <row r="25" spans="1:5" ht="12.75" customHeight="1" x14ac:dyDescent="0.2">
      <c r="A25" s="222"/>
      <c r="B25" s="225"/>
      <c r="C25" s="215"/>
      <c r="D25" s="212"/>
      <c r="E25" s="210"/>
    </row>
    <row r="26" spans="1:5" ht="12.75" customHeight="1" x14ac:dyDescent="0.2">
      <c r="A26" s="222"/>
      <c r="B26" s="225"/>
      <c r="C26" s="215" t="s">
        <v>104</v>
      </c>
      <c r="D26" s="211" t="s">
        <v>152</v>
      </c>
      <c r="E26" s="210"/>
    </row>
    <row r="27" spans="1:5" ht="12.75" customHeight="1" x14ac:dyDescent="0.2">
      <c r="A27" s="222"/>
      <c r="B27" s="225"/>
      <c r="C27" s="215"/>
      <c r="D27" s="212"/>
      <c r="E27" s="210"/>
    </row>
    <row r="28" spans="1:5" ht="12.75" customHeight="1" x14ac:dyDescent="0.2">
      <c r="A28" s="222"/>
      <c r="B28" s="225"/>
      <c r="C28" s="215" t="s">
        <v>111</v>
      </c>
      <c r="D28" s="211">
        <v>45.75</v>
      </c>
      <c r="E28" s="210"/>
    </row>
    <row r="29" spans="1:5" ht="12.75" customHeight="1" x14ac:dyDescent="0.2">
      <c r="A29" s="222"/>
      <c r="B29" s="225"/>
      <c r="C29" s="215"/>
      <c r="D29" s="213"/>
      <c r="E29" s="210"/>
    </row>
    <row r="30" spans="1:5" ht="12.75" customHeight="1" x14ac:dyDescent="0.2">
      <c r="A30" s="222"/>
      <c r="B30" s="225"/>
      <c r="C30" s="215"/>
      <c r="D30" s="212"/>
      <c r="E30" s="210"/>
    </row>
    <row r="31" spans="1:5" ht="12.75" customHeight="1" x14ac:dyDescent="0.2">
      <c r="A31" s="222"/>
      <c r="B31" s="225"/>
      <c r="C31" s="215" t="s">
        <v>115</v>
      </c>
      <c r="D31" s="211" t="s">
        <v>152</v>
      </c>
      <c r="E31" s="210"/>
    </row>
    <row r="32" spans="1:5" ht="12.75" customHeight="1" x14ac:dyDescent="0.2">
      <c r="A32" s="222"/>
      <c r="B32" s="225"/>
      <c r="C32" s="215"/>
      <c r="D32" s="213"/>
      <c r="E32" s="210"/>
    </row>
    <row r="33" spans="1:5" ht="12.75" customHeight="1" x14ac:dyDescent="0.2">
      <c r="A33" s="222"/>
      <c r="B33" s="225"/>
      <c r="C33" s="215"/>
      <c r="D33" s="212"/>
      <c r="E33" s="210"/>
    </row>
    <row r="34" spans="1:5" ht="12.75" customHeight="1" x14ac:dyDescent="0.2">
      <c r="A34" s="222"/>
      <c r="B34" s="225"/>
      <c r="C34" s="215" t="s">
        <v>118</v>
      </c>
      <c r="D34" s="211" t="s">
        <v>152</v>
      </c>
      <c r="E34" s="210"/>
    </row>
    <row r="35" spans="1:5" ht="12.75" customHeight="1" x14ac:dyDescent="0.2">
      <c r="A35" s="222"/>
      <c r="B35" s="225"/>
      <c r="C35" s="215"/>
      <c r="D35" s="212"/>
      <c r="E35" s="210"/>
    </row>
    <row r="36" spans="1:5" ht="12.75" customHeight="1" x14ac:dyDescent="0.2">
      <c r="A36" s="222"/>
      <c r="B36" s="225"/>
      <c r="C36" s="215" t="s">
        <v>119</v>
      </c>
      <c r="D36" s="211" t="s">
        <v>152</v>
      </c>
      <c r="E36" s="210"/>
    </row>
    <row r="37" spans="1:5" ht="12.75" customHeight="1" x14ac:dyDescent="0.2">
      <c r="A37" s="222"/>
      <c r="B37" s="225"/>
      <c r="C37" s="215"/>
      <c r="D37" s="213"/>
      <c r="E37" s="210"/>
    </row>
    <row r="38" spans="1:5" ht="12.75" customHeight="1" x14ac:dyDescent="0.2">
      <c r="A38" s="222"/>
      <c r="B38" s="225"/>
      <c r="C38" s="215"/>
      <c r="D38" s="212"/>
      <c r="E38" s="210"/>
    </row>
    <row r="39" spans="1:5" ht="12.75" customHeight="1" x14ac:dyDescent="0.2">
      <c r="A39" s="222"/>
      <c r="B39" s="225"/>
      <c r="C39" s="215" t="s">
        <v>113</v>
      </c>
      <c r="D39" s="211">
        <v>46.85</v>
      </c>
      <c r="E39" s="210"/>
    </row>
    <row r="40" spans="1:5" ht="12.75" customHeight="1" x14ac:dyDescent="0.2">
      <c r="A40" s="222"/>
      <c r="B40" s="225"/>
      <c r="C40" s="215"/>
      <c r="D40" s="213"/>
      <c r="E40" s="210"/>
    </row>
    <row r="41" spans="1:5" ht="12.75" customHeight="1" x14ac:dyDescent="0.2">
      <c r="A41" s="222"/>
      <c r="B41" s="226"/>
      <c r="C41" s="215"/>
      <c r="D41" s="212"/>
      <c r="E41" s="210"/>
    </row>
    <row r="42" spans="1:5" ht="12.75" customHeight="1" x14ac:dyDescent="0.2">
      <c r="A42" s="222" t="s">
        <v>120</v>
      </c>
      <c r="B42" s="224" t="s">
        <v>121</v>
      </c>
      <c r="C42" s="215" t="s">
        <v>104</v>
      </c>
      <c r="D42" s="218">
        <v>50.85</v>
      </c>
      <c r="E42" s="210"/>
    </row>
    <row r="43" spans="1:5" ht="9.75" customHeight="1" x14ac:dyDescent="0.2">
      <c r="A43" s="222"/>
      <c r="B43" s="225"/>
      <c r="C43" s="215"/>
      <c r="D43" s="218"/>
      <c r="E43" s="210"/>
    </row>
    <row r="44" spans="1:5" hidden="1" x14ac:dyDescent="0.2">
      <c r="A44" s="222"/>
      <c r="B44" s="225"/>
      <c r="C44" s="215"/>
      <c r="D44" s="218"/>
    </row>
    <row r="45" spans="1:5" ht="12.75" hidden="1" customHeight="1" x14ac:dyDescent="0.2">
      <c r="A45" s="222"/>
      <c r="B45" s="225"/>
      <c r="C45" s="215"/>
      <c r="D45" s="218"/>
    </row>
    <row r="46" spans="1:5" ht="12.75" customHeight="1" x14ac:dyDescent="0.2">
      <c r="A46" s="222"/>
      <c r="B46" s="225"/>
      <c r="C46" s="203" t="s">
        <v>149</v>
      </c>
      <c r="D46" s="184" t="s">
        <v>152</v>
      </c>
    </row>
    <row r="47" spans="1:5" ht="12.75" customHeight="1" x14ac:dyDescent="0.2">
      <c r="A47" s="222"/>
      <c r="B47" s="225"/>
      <c r="C47" s="203" t="s">
        <v>136</v>
      </c>
      <c r="D47" s="184">
        <v>41.5</v>
      </c>
    </row>
    <row r="48" spans="1:5" ht="12.75" customHeight="1" x14ac:dyDescent="0.2">
      <c r="A48" s="222"/>
      <c r="B48" s="225"/>
      <c r="C48" s="181" t="s">
        <v>109</v>
      </c>
      <c r="D48" s="184" t="s">
        <v>152</v>
      </c>
    </row>
    <row r="49" spans="1:5" ht="12.75" customHeight="1" x14ac:dyDescent="0.2">
      <c r="A49" s="222"/>
      <c r="B49" s="225"/>
      <c r="C49" s="181" t="s">
        <v>112</v>
      </c>
      <c r="D49" s="184" t="s">
        <v>152</v>
      </c>
    </row>
    <row r="50" spans="1:5" ht="12.75" customHeight="1" x14ac:dyDescent="0.2">
      <c r="A50" s="222"/>
      <c r="B50" s="225"/>
      <c r="C50" s="181" t="s">
        <v>122</v>
      </c>
      <c r="D50" s="184" t="s">
        <v>152</v>
      </c>
    </row>
    <row r="51" spans="1:5" ht="12.75" customHeight="1" x14ac:dyDescent="0.2">
      <c r="A51" s="222"/>
      <c r="B51" s="225"/>
      <c r="C51" s="181" t="s">
        <v>108</v>
      </c>
      <c r="D51" s="184">
        <v>44.8</v>
      </c>
    </row>
    <row r="52" spans="1:5" ht="25.5" customHeight="1" x14ac:dyDescent="0.2">
      <c r="A52" s="222"/>
      <c r="B52" s="225"/>
      <c r="C52" s="181" t="s">
        <v>123</v>
      </c>
      <c r="D52" s="184" t="s">
        <v>152</v>
      </c>
    </row>
    <row r="53" spans="1:5" ht="25.5" customHeight="1" x14ac:dyDescent="0.2">
      <c r="A53" s="222"/>
      <c r="B53" s="225"/>
      <c r="C53" s="181" t="s">
        <v>124</v>
      </c>
      <c r="D53" s="184">
        <v>37.1</v>
      </c>
    </row>
    <row r="54" spans="1:5" ht="25.5" customHeight="1" x14ac:dyDescent="0.2">
      <c r="A54" s="222"/>
      <c r="B54" s="225"/>
      <c r="C54" s="181" t="s">
        <v>125</v>
      </c>
      <c r="D54" s="184">
        <v>49.05</v>
      </c>
    </row>
    <row r="55" spans="1:5" ht="12.75" customHeight="1" x14ac:dyDescent="0.2">
      <c r="A55" s="222"/>
      <c r="B55" s="225"/>
      <c r="C55" s="181" t="s">
        <v>119</v>
      </c>
      <c r="D55" s="184" t="s">
        <v>152</v>
      </c>
    </row>
    <row r="56" spans="1:5" ht="12.75" customHeight="1" x14ac:dyDescent="0.2">
      <c r="A56" s="222"/>
      <c r="B56" s="225"/>
      <c r="C56" s="216" t="s">
        <v>102</v>
      </c>
      <c r="D56" s="211">
        <v>58.4</v>
      </c>
      <c r="E56" s="210"/>
    </row>
    <row r="57" spans="1:5" ht="12.75" customHeight="1" x14ac:dyDescent="0.2">
      <c r="A57" s="222"/>
      <c r="B57" s="226"/>
      <c r="C57" s="217"/>
      <c r="D57" s="212"/>
      <c r="E57" s="210"/>
    </row>
    <row r="58" spans="1:5" ht="12.75" customHeight="1" x14ac:dyDescent="0.2">
      <c r="A58" s="222" t="s">
        <v>126</v>
      </c>
      <c r="B58" s="224" t="s">
        <v>127</v>
      </c>
      <c r="C58" s="214" t="s">
        <v>114</v>
      </c>
      <c r="D58" s="211" t="s">
        <v>152</v>
      </c>
      <c r="E58" s="210"/>
    </row>
    <row r="59" spans="1:5" ht="12.75" customHeight="1" x14ac:dyDescent="0.2">
      <c r="A59" s="222"/>
      <c r="B59" s="225"/>
      <c r="C59" s="214"/>
      <c r="D59" s="212"/>
      <c r="E59" s="210"/>
    </row>
    <row r="60" spans="1:5" ht="12.75" customHeight="1" x14ac:dyDescent="0.2">
      <c r="A60" s="222"/>
      <c r="B60" s="225"/>
      <c r="C60" s="181" t="s">
        <v>115</v>
      </c>
      <c r="D60" s="184" t="s">
        <v>152</v>
      </c>
    </row>
    <row r="61" spans="1:5" ht="12.75" customHeight="1" x14ac:dyDescent="0.2">
      <c r="A61" s="222"/>
      <c r="B61" s="225"/>
      <c r="C61" s="181" t="s">
        <v>108</v>
      </c>
      <c r="D61" s="184">
        <v>46.24</v>
      </c>
    </row>
    <row r="62" spans="1:5" ht="12.75" customHeight="1" x14ac:dyDescent="0.2">
      <c r="A62" s="222"/>
      <c r="B62" s="225"/>
      <c r="C62" s="182" t="s">
        <v>118</v>
      </c>
      <c r="D62" s="184" t="s">
        <v>152</v>
      </c>
    </row>
    <row r="63" spans="1:5" ht="12.75" customHeight="1" x14ac:dyDescent="0.2">
      <c r="A63" s="222"/>
      <c r="B63" s="225"/>
      <c r="C63" s="204" t="s">
        <v>113</v>
      </c>
      <c r="D63" s="184">
        <v>49.7</v>
      </c>
    </row>
    <row r="64" spans="1:5" ht="12.75" customHeight="1" x14ac:dyDescent="0.2">
      <c r="A64" s="222"/>
      <c r="B64" s="225"/>
      <c r="C64" s="181" t="s">
        <v>102</v>
      </c>
      <c r="D64" s="184">
        <v>58.25</v>
      </c>
    </row>
    <row r="65" spans="1:5" ht="12.75" customHeight="1" x14ac:dyDescent="0.2">
      <c r="A65" s="222"/>
      <c r="B65" s="225"/>
      <c r="C65" s="181" t="s">
        <v>113</v>
      </c>
      <c r="D65" s="184">
        <v>49.7</v>
      </c>
    </row>
    <row r="66" spans="1:5" ht="12.75" customHeight="1" x14ac:dyDescent="0.2">
      <c r="A66" s="222"/>
      <c r="B66" s="225"/>
      <c r="C66" s="181" t="s">
        <v>111</v>
      </c>
      <c r="D66" s="184">
        <v>41.55</v>
      </c>
    </row>
    <row r="67" spans="1:5" ht="12.75" customHeight="1" x14ac:dyDescent="0.2">
      <c r="A67" s="222"/>
      <c r="B67" s="226"/>
      <c r="C67" s="181" t="s">
        <v>110</v>
      </c>
      <c r="D67" s="184" t="s">
        <v>152</v>
      </c>
    </row>
    <row r="68" spans="1:5" ht="12.75" customHeight="1" x14ac:dyDescent="0.2">
      <c r="A68" s="222" t="s">
        <v>67</v>
      </c>
      <c r="B68" s="224" t="s">
        <v>128</v>
      </c>
      <c r="C68" s="181" t="s">
        <v>110</v>
      </c>
      <c r="D68" s="184" t="s">
        <v>152</v>
      </c>
    </row>
    <row r="69" spans="1:5" ht="12.75" customHeight="1" x14ac:dyDescent="0.2">
      <c r="A69" s="222"/>
      <c r="B69" s="225"/>
      <c r="C69" s="181" t="s">
        <v>111</v>
      </c>
      <c r="D69" s="184" t="s">
        <v>152</v>
      </c>
    </row>
    <row r="70" spans="1:5" ht="12.75" customHeight="1" x14ac:dyDescent="0.2">
      <c r="A70" s="222"/>
      <c r="B70" s="225"/>
      <c r="C70" s="181" t="s">
        <v>108</v>
      </c>
      <c r="D70" s="184" t="s">
        <v>152</v>
      </c>
    </row>
    <row r="71" spans="1:5" ht="12.75" customHeight="1" x14ac:dyDescent="0.2">
      <c r="A71" s="222"/>
      <c r="B71" s="225"/>
      <c r="C71" s="181" t="s">
        <v>119</v>
      </c>
      <c r="D71" s="184" t="s">
        <v>151</v>
      </c>
    </row>
    <row r="72" spans="1:5" ht="12.75" customHeight="1" x14ac:dyDescent="0.2">
      <c r="A72" s="222"/>
      <c r="B72" s="225"/>
      <c r="C72" s="181" t="s">
        <v>102</v>
      </c>
      <c r="D72" s="184" t="s">
        <v>152</v>
      </c>
    </row>
    <row r="73" spans="1:5" ht="25.5" customHeight="1" x14ac:dyDescent="0.2">
      <c r="A73" s="222"/>
      <c r="B73" s="226"/>
      <c r="C73" s="181" t="s">
        <v>104</v>
      </c>
      <c r="D73" s="184" t="s">
        <v>152</v>
      </c>
    </row>
    <row r="74" spans="1:5" ht="12.75" customHeight="1" x14ac:dyDescent="0.2">
      <c r="A74" s="222" t="s">
        <v>129</v>
      </c>
      <c r="B74" s="224" t="s">
        <v>130</v>
      </c>
      <c r="C74" s="216" t="s">
        <v>102</v>
      </c>
      <c r="D74" s="211" t="s">
        <v>152</v>
      </c>
      <c r="E74" s="210"/>
    </row>
    <row r="75" spans="1:5" ht="12.75" customHeight="1" x14ac:dyDescent="0.2">
      <c r="A75" s="222"/>
      <c r="B75" s="225"/>
      <c r="C75" s="217"/>
      <c r="D75" s="212"/>
      <c r="E75" s="210"/>
    </row>
    <row r="76" spans="1:5" ht="12.75" customHeight="1" x14ac:dyDescent="0.2">
      <c r="A76" s="222"/>
      <c r="B76" s="225"/>
      <c r="C76" s="181" t="s">
        <v>122</v>
      </c>
      <c r="D76" s="184" t="s">
        <v>152</v>
      </c>
    </row>
    <row r="77" spans="1:5" ht="12.75" customHeight="1" x14ac:dyDescent="0.2">
      <c r="A77" s="222"/>
      <c r="B77" s="225"/>
      <c r="C77" s="181" t="s">
        <v>115</v>
      </c>
      <c r="D77" s="184" t="s">
        <v>152</v>
      </c>
    </row>
    <row r="78" spans="1:5" ht="12.75" customHeight="1" x14ac:dyDescent="0.2">
      <c r="A78" s="222"/>
      <c r="B78" s="225"/>
      <c r="C78" s="181" t="s">
        <v>110</v>
      </c>
      <c r="D78" s="184" t="s">
        <v>152</v>
      </c>
    </row>
    <row r="79" spans="1:5" ht="12.75" customHeight="1" x14ac:dyDescent="0.2">
      <c r="A79" s="222"/>
      <c r="B79" s="225"/>
      <c r="C79" s="181" t="s">
        <v>114</v>
      </c>
      <c r="D79" s="184" t="s">
        <v>152</v>
      </c>
    </row>
    <row r="80" spans="1:5" ht="12.75" customHeight="1" x14ac:dyDescent="0.2">
      <c r="A80" s="222"/>
      <c r="B80" s="225"/>
      <c r="C80" s="181" t="s">
        <v>118</v>
      </c>
      <c r="D80" s="184" t="s">
        <v>152</v>
      </c>
    </row>
    <row r="81" spans="1:5" ht="12.75" customHeight="1" x14ac:dyDescent="0.2">
      <c r="A81" s="222"/>
      <c r="B81" s="225"/>
      <c r="C81" s="181" t="s">
        <v>108</v>
      </c>
      <c r="D81" s="184" t="s">
        <v>152</v>
      </c>
    </row>
    <row r="82" spans="1:5" ht="12.75" customHeight="1" x14ac:dyDescent="0.2">
      <c r="A82" s="222"/>
      <c r="B82" s="225"/>
      <c r="C82" s="181" t="s">
        <v>113</v>
      </c>
      <c r="D82" s="184" t="s">
        <v>152</v>
      </c>
    </row>
    <row r="83" spans="1:5" ht="25.5" customHeight="1" x14ac:dyDescent="0.2">
      <c r="A83" s="222"/>
      <c r="B83" s="225"/>
      <c r="C83" s="181" t="s">
        <v>107</v>
      </c>
      <c r="D83" s="184">
        <v>57.8</v>
      </c>
    </row>
    <row r="84" spans="1:5" ht="12.75" customHeight="1" x14ac:dyDescent="0.2">
      <c r="A84" s="222"/>
      <c r="B84" s="225"/>
      <c r="C84" s="181" t="s">
        <v>103</v>
      </c>
      <c r="D84" s="184" t="s">
        <v>152</v>
      </c>
    </row>
    <row r="85" spans="1:5" ht="12.75" customHeight="1" x14ac:dyDescent="0.2">
      <c r="A85" s="222"/>
      <c r="B85" s="225"/>
      <c r="C85" s="181" t="s">
        <v>131</v>
      </c>
      <c r="D85" s="184" t="s">
        <v>152</v>
      </c>
    </row>
    <row r="86" spans="1:5" ht="12.75" customHeight="1" x14ac:dyDescent="0.2">
      <c r="A86" s="222"/>
      <c r="B86" s="226"/>
      <c r="C86" s="183" t="s">
        <v>105</v>
      </c>
      <c r="D86" s="184" t="s">
        <v>152</v>
      </c>
    </row>
    <row r="87" spans="1:5" ht="12.75" customHeight="1" x14ac:dyDescent="0.2">
      <c r="A87" s="227" t="s">
        <v>90</v>
      </c>
      <c r="B87" s="224" t="s">
        <v>132</v>
      </c>
      <c r="C87" s="183" t="s">
        <v>104</v>
      </c>
      <c r="D87" s="184" t="s">
        <v>152</v>
      </c>
    </row>
    <row r="88" spans="1:5" ht="12.75" customHeight="1" x14ac:dyDescent="0.2">
      <c r="A88" s="228"/>
      <c r="B88" s="225"/>
      <c r="C88" s="183" t="s">
        <v>149</v>
      </c>
      <c r="D88" s="184" t="s">
        <v>152</v>
      </c>
    </row>
    <row r="89" spans="1:5" x14ac:dyDescent="0.2">
      <c r="A89" s="229"/>
      <c r="B89" s="226"/>
      <c r="C89" s="181" t="s">
        <v>102</v>
      </c>
      <c r="D89" s="184" t="s">
        <v>152</v>
      </c>
    </row>
    <row r="90" spans="1:5" ht="12.75" customHeight="1" x14ac:dyDescent="0.2">
      <c r="A90" s="222" t="s">
        <v>133</v>
      </c>
      <c r="B90" s="224" t="s">
        <v>134</v>
      </c>
      <c r="C90" s="214" t="s">
        <v>102</v>
      </c>
      <c r="D90" s="211">
        <v>42.75</v>
      </c>
      <c r="E90" s="210"/>
    </row>
    <row r="91" spans="1:5" ht="12.75" customHeight="1" x14ac:dyDescent="0.2">
      <c r="A91" s="222"/>
      <c r="B91" s="225"/>
      <c r="C91" s="214"/>
      <c r="D91" s="212"/>
      <c r="E91" s="210"/>
    </row>
    <row r="92" spans="1:5" ht="12.75" customHeight="1" x14ac:dyDescent="0.2">
      <c r="A92" s="222"/>
      <c r="B92" s="225"/>
      <c r="C92" s="181" t="s">
        <v>135</v>
      </c>
      <c r="D92" s="184">
        <v>30.9</v>
      </c>
    </row>
    <row r="93" spans="1:5" ht="12.75" customHeight="1" x14ac:dyDescent="0.2">
      <c r="A93" s="222"/>
      <c r="B93" s="225"/>
      <c r="C93" s="181" t="s">
        <v>122</v>
      </c>
      <c r="D93" s="184" t="s">
        <v>152</v>
      </c>
    </row>
    <row r="94" spans="1:5" ht="25.5" customHeight="1" x14ac:dyDescent="0.2">
      <c r="A94" s="222"/>
      <c r="B94" s="225"/>
      <c r="C94" s="181" t="s">
        <v>136</v>
      </c>
      <c r="D94" s="184" t="s">
        <v>152</v>
      </c>
    </row>
    <row r="95" spans="1:5" ht="12.75" customHeight="1" x14ac:dyDescent="0.2">
      <c r="A95" s="222"/>
      <c r="B95" s="225"/>
      <c r="C95" s="215" t="s">
        <v>104</v>
      </c>
      <c r="D95" s="211">
        <v>33.549999999999997</v>
      </c>
      <c r="E95" s="210"/>
    </row>
    <row r="96" spans="1:5" ht="12.75" customHeight="1" x14ac:dyDescent="0.2">
      <c r="A96" s="222"/>
      <c r="B96" s="225"/>
      <c r="C96" s="215"/>
      <c r="D96" s="212"/>
      <c r="E96" s="210"/>
    </row>
    <row r="97" spans="1:5" ht="12.75" customHeight="1" x14ac:dyDescent="0.2">
      <c r="A97" s="222"/>
      <c r="B97" s="225"/>
      <c r="C97" s="181" t="s">
        <v>109</v>
      </c>
      <c r="D97" s="184" t="s">
        <v>152</v>
      </c>
    </row>
    <row r="98" spans="1:5" ht="12.75" customHeight="1" x14ac:dyDescent="0.2">
      <c r="A98" s="222"/>
      <c r="B98" s="225"/>
      <c r="C98" s="215" t="s">
        <v>110</v>
      </c>
      <c r="D98" s="211">
        <v>31.4</v>
      </c>
      <c r="E98" s="210"/>
    </row>
    <row r="99" spans="1:5" ht="12.75" customHeight="1" x14ac:dyDescent="0.2">
      <c r="A99" s="222"/>
      <c r="B99" s="225"/>
      <c r="C99" s="215"/>
      <c r="D99" s="212"/>
      <c r="E99" s="210"/>
    </row>
    <row r="100" spans="1:5" ht="25.5" customHeight="1" x14ac:dyDescent="0.2">
      <c r="A100" s="222"/>
      <c r="B100" s="225"/>
      <c r="C100" s="181" t="s">
        <v>107</v>
      </c>
      <c r="D100" s="184">
        <v>40.15</v>
      </c>
    </row>
    <row r="101" spans="1:5" ht="12.75" customHeight="1" x14ac:dyDescent="0.2">
      <c r="A101" s="222"/>
      <c r="B101" s="225"/>
      <c r="C101" s="181" t="s">
        <v>111</v>
      </c>
      <c r="D101" s="184" t="s">
        <v>152</v>
      </c>
    </row>
    <row r="102" spans="1:5" ht="12.75" customHeight="1" x14ac:dyDescent="0.2">
      <c r="A102" s="222"/>
      <c r="B102" s="225"/>
      <c r="C102" s="181" t="s">
        <v>108</v>
      </c>
      <c r="D102" s="184" t="s">
        <v>152</v>
      </c>
    </row>
    <row r="103" spans="1:5" ht="12.75" customHeight="1" x14ac:dyDescent="0.2">
      <c r="A103" s="222"/>
      <c r="B103" s="225"/>
      <c r="C103" s="183" t="s">
        <v>113</v>
      </c>
      <c r="D103" s="184">
        <v>48.1</v>
      </c>
    </row>
    <row r="104" spans="1:5" ht="25.5" customHeight="1" x14ac:dyDescent="0.2">
      <c r="A104" s="222"/>
      <c r="B104" s="225"/>
      <c r="C104" s="181" t="s">
        <v>116</v>
      </c>
      <c r="D104" s="184" t="s">
        <v>152</v>
      </c>
    </row>
    <row r="105" spans="1:5" ht="12.75" customHeight="1" x14ac:dyDescent="0.2">
      <c r="A105" s="222"/>
      <c r="B105" s="225"/>
      <c r="C105" s="181" t="s">
        <v>112</v>
      </c>
      <c r="D105" s="184" t="s">
        <v>152</v>
      </c>
    </row>
    <row r="106" spans="1:5" ht="12.75" customHeight="1" x14ac:dyDescent="0.2">
      <c r="A106" s="222"/>
      <c r="B106" s="225"/>
      <c r="C106" s="181" t="s">
        <v>118</v>
      </c>
      <c r="D106" s="184" t="s">
        <v>152</v>
      </c>
    </row>
    <row r="107" spans="1:5" ht="12.75" customHeight="1" x14ac:dyDescent="0.2">
      <c r="A107" s="222"/>
      <c r="B107" s="226"/>
      <c r="C107" s="181" t="s">
        <v>119</v>
      </c>
      <c r="D107" s="184" t="s">
        <v>152</v>
      </c>
    </row>
    <row r="108" spans="1:5" ht="12.75" customHeight="1" x14ac:dyDescent="0.2">
      <c r="A108" s="222" t="s">
        <v>137</v>
      </c>
      <c r="B108" s="224" t="s">
        <v>138</v>
      </c>
      <c r="C108" s="181" t="s">
        <v>102</v>
      </c>
      <c r="D108" s="184" t="s">
        <v>152</v>
      </c>
    </row>
    <row r="109" spans="1:5" ht="12.75" customHeight="1" x14ac:dyDescent="0.2">
      <c r="A109" s="222"/>
      <c r="B109" s="225"/>
      <c r="C109" s="181" t="s">
        <v>110</v>
      </c>
      <c r="D109" s="184">
        <v>47.05</v>
      </c>
    </row>
    <row r="110" spans="1:5" ht="12.75" customHeight="1" x14ac:dyDescent="0.2">
      <c r="A110" s="222"/>
      <c r="B110" s="225"/>
      <c r="C110" s="181" t="s">
        <v>108</v>
      </c>
      <c r="D110" s="184" t="s">
        <v>152</v>
      </c>
    </row>
    <row r="111" spans="1:5" ht="12.75" customHeight="1" x14ac:dyDescent="0.2">
      <c r="A111" s="222"/>
      <c r="B111" s="225"/>
      <c r="C111" s="181" t="s">
        <v>118</v>
      </c>
      <c r="D111" s="184" t="s">
        <v>152</v>
      </c>
    </row>
    <row r="112" spans="1:5" ht="12.75" customHeight="1" x14ac:dyDescent="0.2">
      <c r="A112" s="222"/>
      <c r="B112" s="225"/>
      <c r="C112" s="181" t="s">
        <v>114</v>
      </c>
      <c r="D112" s="184" t="s">
        <v>152</v>
      </c>
    </row>
    <row r="113" spans="1:5" ht="12.75" customHeight="1" x14ac:dyDescent="0.2">
      <c r="A113" s="222"/>
      <c r="B113" s="225"/>
      <c r="C113" s="181" t="s">
        <v>119</v>
      </c>
      <c r="D113" s="184" t="s">
        <v>152</v>
      </c>
    </row>
    <row r="114" spans="1:5" ht="12.75" customHeight="1" x14ac:dyDescent="0.2">
      <c r="A114" s="222"/>
      <c r="B114" s="225"/>
      <c r="C114" s="181" t="s">
        <v>112</v>
      </c>
      <c r="D114" s="184" t="s">
        <v>152</v>
      </c>
    </row>
    <row r="115" spans="1:5" ht="25.5" customHeight="1" x14ac:dyDescent="0.2">
      <c r="A115" s="222"/>
      <c r="B115" s="226"/>
      <c r="C115" s="181" t="s">
        <v>107</v>
      </c>
      <c r="D115" s="184" t="s">
        <v>152</v>
      </c>
    </row>
    <row r="116" spans="1:5" ht="12.75" customHeight="1" x14ac:dyDescent="0.2">
      <c r="A116" s="222" t="s">
        <v>86</v>
      </c>
      <c r="B116" s="224" t="s">
        <v>139</v>
      </c>
      <c r="C116" s="181" t="s">
        <v>108</v>
      </c>
      <c r="D116" s="184" t="s">
        <v>152</v>
      </c>
    </row>
    <row r="117" spans="1:5" ht="12.75" customHeight="1" x14ac:dyDescent="0.2">
      <c r="A117" s="222"/>
      <c r="B117" s="225"/>
      <c r="C117" s="181" t="s">
        <v>140</v>
      </c>
      <c r="D117" s="184" t="s">
        <v>151</v>
      </c>
    </row>
    <row r="118" spans="1:5" ht="12.75" customHeight="1" x14ac:dyDescent="0.2">
      <c r="A118" s="222"/>
      <c r="B118" s="225"/>
      <c r="C118" s="181" t="s">
        <v>102</v>
      </c>
      <c r="D118" s="184" t="s">
        <v>152</v>
      </c>
    </row>
    <row r="119" spans="1:5" ht="12.75" customHeight="1" x14ac:dyDescent="0.2">
      <c r="A119" s="222"/>
      <c r="B119" s="225"/>
      <c r="C119" s="215" t="s">
        <v>110</v>
      </c>
      <c r="D119" s="211" t="s">
        <v>152</v>
      </c>
      <c r="E119" s="210"/>
    </row>
    <row r="120" spans="1:5" ht="12.75" customHeight="1" x14ac:dyDescent="0.2">
      <c r="A120" s="222"/>
      <c r="B120" s="225"/>
      <c r="C120" s="215"/>
      <c r="D120" s="212"/>
      <c r="E120" s="210"/>
    </row>
    <row r="121" spans="1:5" ht="12.75" customHeight="1" x14ac:dyDescent="0.2">
      <c r="A121" s="222"/>
      <c r="B121" s="225"/>
      <c r="C121" s="181" t="s">
        <v>111</v>
      </c>
      <c r="D121" s="205" t="s">
        <v>152</v>
      </c>
    </row>
    <row r="122" spans="1:5" ht="12.75" customHeight="1" x14ac:dyDescent="0.2">
      <c r="A122" s="222"/>
      <c r="B122" s="225"/>
      <c r="C122" s="181" t="s">
        <v>112</v>
      </c>
      <c r="D122" s="205" t="s">
        <v>151</v>
      </c>
    </row>
    <row r="123" spans="1:5" ht="12.75" customHeight="1" x14ac:dyDescent="0.2">
      <c r="A123" s="222"/>
      <c r="B123" s="226"/>
      <c r="C123" s="181" t="s">
        <v>114</v>
      </c>
      <c r="D123" s="184" t="s">
        <v>151</v>
      </c>
    </row>
    <row r="124" spans="1:5" ht="12.75" customHeight="1" x14ac:dyDescent="0.2">
      <c r="A124" s="222" t="s">
        <v>141</v>
      </c>
      <c r="B124" s="224" t="s">
        <v>142</v>
      </c>
      <c r="C124" s="181" t="s">
        <v>115</v>
      </c>
      <c r="D124" s="205">
        <v>41.6</v>
      </c>
    </row>
    <row r="125" spans="1:5" ht="12.75" customHeight="1" x14ac:dyDescent="0.2">
      <c r="A125" s="222"/>
      <c r="B125" s="225"/>
      <c r="C125" s="181" t="s">
        <v>135</v>
      </c>
      <c r="D125" s="205" t="s">
        <v>151</v>
      </c>
    </row>
    <row r="126" spans="1:5" ht="12.75" customHeight="1" x14ac:dyDescent="0.2">
      <c r="A126" s="222"/>
      <c r="B126" s="225"/>
      <c r="C126" s="181" t="s">
        <v>111</v>
      </c>
      <c r="D126" s="205" t="s">
        <v>152</v>
      </c>
    </row>
    <row r="127" spans="1:5" ht="12.75" customHeight="1" x14ac:dyDescent="0.2">
      <c r="A127" s="222"/>
      <c r="B127" s="225"/>
      <c r="C127" s="216" t="s">
        <v>102</v>
      </c>
      <c r="D127" s="218" t="s">
        <v>152</v>
      </c>
      <c r="E127" s="210"/>
    </row>
    <row r="128" spans="1:5" ht="12.75" customHeight="1" x14ac:dyDescent="0.2">
      <c r="A128" s="222"/>
      <c r="B128" s="226"/>
      <c r="C128" s="217"/>
      <c r="D128" s="218"/>
      <c r="E128" s="210"/>
    </row>
  </sheetData>
  <sheetProtection sheet="1" objects="1" scenarios="1" selectLockedCells="1" selectUnlockedCells="1"/>
  <mergeCells count="75">
    <mergeCell ref="E90:E91"/>
    <mergeCell ref="E95:E96"/>
    <mergeCell ref="E98:E99"/>
    <mergeCell ref="E119:E120"/>
    <mergeCell ref="E127:E128"/>
    <mergeCell ref="A124:A128"/>
    <mergeCell ref="B2:B7"/>
    <mergeCell ref="B8:B22"/>
    <mergeCell ref="B23:B41"/>
    <mergeCell ref="B42:B57"/>
    <mergeCell ref="B58:B67"/>
    <mergeCell ref="B68:B73"/>
    <mergeCell ref="B74:B86"/>
    <mergeCell ref="B90:B107"/>
    <mergeCell ref="B108:B115"/>
    <mergeCell ref="B116:B123"/>
    <mergeCell ref="B124:B128"/>
    <mergeCell ref="A87:A89"/>
    <mergeCell ref="B87:B89"/>
    <mergeCell ref="C119:C120"/>
    <mergeCell ref="A2:A7"/>
    <mergeCell ref="A8:A22"/>
    <mergeCell ref="A23:A41"/>
    <mergeCell ref="A42:A57"/>
    <mergeCell ref="A58:A67"/>
    <mergeCell ref="A68:A73"/>
    <mergeCell ref="A74:A86"/>
    <mergeCell ref="A90:A107"/>
    <mergeCell ref="A108:A115"/>
    <mergeCell ref="A116:A123"/>
    <mergeCell ref="C90:C91"/>
    <mergeCell ref="C95:C96"/>
    <mergeCell ref="C98:C99"/>
    <mergeCell ref="C34:C35"/>
    <mergeCell ref="C36:C38"/>
    <mergeCell ref="C39:C41"/>
    <mergeCell ref="C42:C45"/>
    <mergeCell ref="C23:C25"/>
    <mergeCell ref="C26:C27"/>
    <mergeCell ref="C28:C30"/>
    <mergeCell ref="C31:C33"/>
    <mergeCell ref="C58:C59"/>
    <mergeCell ref="C8:C10"/>
    <mergeCell ref="C74:C75"/>
    <mergeCell ref="D74:D75"/>
    <mergeCell ref="D127:D128"/>
    <mergeCell ref="C127:C128"/>
    <mergeCell ref="D58:D59"/>
    <mergeCell ref="D42:D45"/>
    <mergeCell ref="D56:D57"/>
    <mergeCell ref="C56:C57"/>
    <mergeCell ref="D8:D10"/>
    <mergeCell ref="D31:D33"/>
    <mergeCell ref="D23:D25"/>
    <mergeCell ref="D26:D27"/>
    <mergeCell ref="D28:D30"/>
    <mergeCell ref="D34:D35"/>
    <mergeCell ref="D119:D120"/>
    <mergeCell ref="D36:D38"/>
    <mergeCell ref="D39:D41"/>
    <mergeCell ref="D90:D91"/>
    <mergeCell ref="D95:D96"/>
    <mergeCell ref="D98:D99"/>
    <mergeCell ref="E8:E10"/>
    <mergeCell ref="E23:E25"/>
    <mergeCell ref="E26:E27"/>
    <mergeCell ref="E28:E30"/>
    <mergeCell ref="E31:E33"/>
    <mergeCell ref="E58:E59"/>
    <mergeCell ref="E74:E75"/>
    <mergeCell ref="E34:E35"/>
    <mergeCell ref="E36:E38"/>
    <mergeCell ref="E39:E41"/>
    <mergeCell ref="E42:E43"/>
    <mergeCell ref="E56:E57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67"/>
  <sheetViews>
    <sheetView zoomScale="80" zoomScaleNormal="80" workbookViewId="0">
      <selection activeCell="D8" sqref="D8"/>
    </sheetView>
  </sheetViews>
  <sheetFormatPr baseColWidth="10" defaultColWidth="11.42578125" defaultRowHeight="12.75" x14ac:dyDescent="0.2"/>
  <cols>
    <col min="1" max="1" width="14.5703125" style="118" bestFit="1" customWidth="1"/>
    <col min="2" max="2" width="10.85546875" style="136" customWidth="1"/>
    <col min="3" max="3" width="3.42578125" style="118" customWidth="1"/>
    <col min="4" max="4" width="13.42578125" style="136" bestFit="1" customWidth="1"/>
    <col min="5" max="5" width="46.5703125" style="118" bestFit="1" customWidth="1"/>
    <col min="6" max="6" width="13.28515625" style="118" bestFit="1" customWidth="1"/>
    <col min="7" max="7" width="21.42578125" style="118" customWidth="1"/>
    <col min="8" max="8" width="7.5703125" style="118" customWidth="1"/>
    <col min="9" max="9" width="19.7109375" style="117" hidden="1" customWidth="1"/>
    <col min="10" max="10" width="18.5703125" style="117" hidden="1" customWidth="1"/>
    <col min="11" max="11" width="15.140625" style="117" hidden="1" customWidth="1"/>
    <col min="12" max="12" width="13.5703125" style="117" hidden="1" customWidth="1"/>
    <col min="13" max="13" width="2.140625" style="117" hidden="1" customWidth="1"/>
    <col min="14" max="14" width="19.7109375" style="117" hidden="1" customWidth="1"/>
    <col min="15" max="15" width="13" style="117" hidden="1" customWidth="1"/>
    <col min="16" max="16" width="8.5703125" style="117" hidden="1" customWidth="1"/>
    <col min="17" max="17" width="15.5703125" style="117" hidden="1" customWidth="1"/>
    <col min="18" max="18" width="13" style="118" customWidth="1"/>
    <col min="19" max="22" width="11.42578125" style="118" customWidth="1"/>
    <col min="23" max="16384" width="11.42578125" style="118"/>
  </cols>
  <sheetData>
    <row r="1" spans="1:17" ht="18" x14ac:dyDescent="0.2">
      <c r="A1" s="235" t="s">
        <v>0</v>
      </c>
      <c r="B1" s="236"/>
      <c r="C1" s="236"/>
      <c r="D1" s="236"/>
      <c r="E1" s="236"/>
      <c r="F1" s="236"/>
      <c r="G1" s="237"/>
      <c r="H1" s="116"/>
    </row>
    <row r="2" spans="1:17" ht="18" x14ac:dyDescent="0.2">
      <c r="A2" s="238" t="s">
        <v>1</v>
      </c>
      <c r="B2" s="239"/>
      <c r="C2" s="239"/>
      <c r="D2" s="239"/>
      <c r="E2" s="239"/>
      <c r="F2" s="239"/>
      <c r="G2" s="240"/>
      <c r="H2" s="116"/>
    </row>
    <row r="3" spans="1:17" ht="18" x14ac:dyDescent="0.2">
      <c r="A3" s="238" t="s">
        <v>2</v>
      </c>
      <c r="B3" s="239"/>
      <c r="C3" s="239"/>
      <c r="D3" s="239"/>
      <c r="E3" s="239"/>
      <c r="F3" s="239"/>
      <c r="G3" s="240"/>
      <c r="H3" s="116"/>
    </row>
    <row r="4" spans="1:17" ht="21" thickBot="1" x14ac:dyDescent="0.25">
      <c r="A4" s="241" t="s">
        <v>74</v>
      </c>
      <c r="B4" s="242"/>
      <c r="C4" s="242"/>
      <c r="D4" s="242"/>
      <c r="E4" s="242"/>
      <c r="F4" s="242"/>
      <c r="G4" s="243"/>
      <c r="H4" s="119"/>
    </row>
    <row r="5" spans="1:17" ht="60.75" thickBot="1" x14ac:dyDescent="0.25">
      <c r="A5" s="244" t="s">
        <v>3</v>
      </c>
      <c r="B5" s="245"/>
      <c r="D5" s="120" t="s">
        <v>56</v>
      </c>
      <c r="E5" s="121" t="s">
        <v>4</v>
      </c>
      <c r="F5" s="122" t="s">
        <v>5</v>
      </c>
      <c r="G5" s="121" t="s">
        <v>96</v>
      </c>
      <c r="H5" s="123"/>
    </row>
    <row r="6" spans="1:17" ht="25.5" customHeight="1" x14ac:dyDescent="0.2">
      <c r="A6" s="124" t="s">
        <v>12</v>
      </c>
      <c r="B6" s="72"/>
      <c r="D6" s="85">
        <v>803</v>
      </c>
      <c r="E6" s="57" t="s">
        <v>63</v>
      </c>
      <c r="F6" s="166">
        <f>L13</f>
        <v>0</v>
      </c>
      <c r="G6" s="231" t="s">
        <v>75</v>
      </c>
      <c r="I6" s="230" t="s">
        <v>63</v>
      </c>
      <c r="J6" s="230"/>
      <c r="K6" s="230"/>
      <c r="L6" s="230"/>
      <c r="N6" s="230" t="s">
        <v>145</v>
      </c>
      <c r="O6" s="230"/>
      <c r="P6" s="230"/>
      <c r="Q6" s="230"/>
    </row>
    <row r="7" spans="1:17" ht="25.5" x14ac:dyDescent="0.2">
      <c r="A7" s="125" t="s">
        <v>61</v>
      </c>
      <c r="B7" s="73"/>
      <c r="C7" s="126"/>
      <c r="D7" s="86">
        <v>856</v>
      </c>
      <c r="E7" s="60" t="s">
        <v>145</v>
      </c>
      <c r="F7" s="167">
        <f>Q13</f>
        <v>0</v>
      </c>
      <c r="G7" s="231"/>
      <c r="H7" s="127"/>
      <c r="I7" s="128" t="s">
        <v>6</v>
      </c>
      <c r="J7" s="128" t="s">
        <v>7</v>
      </c>
      <c r="K7" s="128" t="s">
        <v>8</v>
      </c>
      <c r="L7" s="128" t="s">
        <v>9</v>
      </c>
      <c r="N7" s="128" t="s">
        <v>6</v>
      </c>
      <c r="O7" s="128" t="s">
        <v>7</v>
      </c>
      <c r="P7" s="128" t="s">
        <v>8</v>
      </c>
      <c r="Q7" s="128" t="s">
        <v>9</v>
      </c>
    </row>
    <row r="8" spans="1:17" ht="24" x14ac:dyDescent="0.2">
      <c r="A8" s="125" t="s">
        <v>18</v>
      </c>
      <c r="B8" s="73"/>
      <c r="C8" s="126"/>
      <c r="D8" s="86">
        <v>854</v>
      </c>
      <c r="E8" s="60" t="s">
        <v>95</v>
      </c>
      <c r="F8" s="167">
        <f>L22</f>
        <v>0</v>
      </c>
      <c r="G8" s="231"/>
      <c r="H8" s="127"/>
      <c r="I8" s="129" t="s">
        <v>12</v>
      </c>
      <c r="J8" s="130">
        <v>0.1</v>
      </c>
      <c r="K8" s="131">
        <f>B6</f>
        <v>0</v>
      </c>
      <c r="L8" s="131">
        <f>J8*K8</f>
        <v>0</v>
      </c>
      <c r="N8" s="129" t="s">
        <v>12</v>
      </c>
      <c r="O8" s="130">
        <v>0.1</v>
      </c>
      <c r="P8" s="131">
        <f>B6</f>
        <v>0</v>
      </c>
      <c r="Q8" s="131">
        <f>O8*P8</f>
        <v>0</v>
      </c>
    </row>
    <row r="9" spans="1:17" ht="25.5" x14ac:dyDescent="0.2">
      <c r="A9" s="125" t="s">
        <v>10</v>
      </c>
      <c r="B9" s="73"/>
      <c r="C9" s="126"/>
      <c r="D9" s="86">
        <v>846</v>
      </c>
      <c r="E9" s="60" t="s">
        <v>67</v>
      </c>
      <c r="F9" s="167">
        <f>L31</f>
        <v>0</v>
      </c>
      <c r="G9" s="231"/>
      <c r="H9" s="127"/>
      <c r="I9" s="129" t="s">
        <v>61</v>
      </c>
      <c r="J9" s="130">
        <v>0.1</v>
      </c>
      <c r="K9" s="131">
        <f>B7</f>
        <v>0</v>
      </c>
      <c r="L9" s="131">
        <f>J9*K9</f>
        <v>0</v>
      </c>
      <c r="N9" s="129" t="s">
        <v>61</v>
      </c>
      <c r="O9" s="130">
        <v>0.4</v>
      </c>
      <c r="P9" s="131">
        <f>B7</f>
        <v>0</v>
      </c>
      <c r="Q9" s="131">
        <f>O9*P9</f>
        <v>0</v>
      </c>
    </row>
    <row r="10" spans="1:17" ht="13.5" thickBot="1" x14ac:dyDescent="0.25">
      <c r="A10" s="132" t="s">
        <v>62</v>
      </c>
      <c r="B10" s="74"/>
      <c r="C10" s="126"/>
      <c r="D10" s="86">
        <v>847</v>
      </c>
      <c r="E10" s="60" t="s">
        <v>68</v>
      </c>
      <c r="F10" s="167">
        <f>Q31</f>
        <v>0</v>
      </c>
      <c r="G10" s="231"/>
      <c r="H10" s="127"/>
      <c r="I10" s="129" t="s">
        <v>18</v>
      </c>
      <c r="J10" s="130">
        <v>0.25</v>
      </c>
      <c r="K10" s="131">
        <f>B8</f>
        <v>0</v>
      </c>
      <c r="L10" s="131">
        <f>J10*K10</f>
        <v>0</v>
      </c>
      <c r="N10" s="129" t="s">
        <v>18</v>
      </c>
      <c r="O10" s="130">
        <v>0.25</v>
      </c>
      <c r="P10" s="131">
        <f>B8</f>
        <v>0</v>
      </c>
      <c r="Q10" s="131">
        <f>O10*P10</f>
        <v>0</v>
      </c>
    </row>
    <row r="11" spans="1:17" ht="25.5" x14ac:dyDescent="0.2">
      <c r="A11" s="133"/>
      <c r="B11" s="134"/>
      <c r="C11" s="134"/>
      <c r="D11" s="86">
        <v>851</v>
      </c>
      <c r="E11" s="60" t="s">
        <v>69</v>
      </c>
      <c r="F11" s="167">
        <f>L40</f>
        <v>0</v>
      </c>
      <c r="G11" s="231"/>
      <c r="H11" s="127"/>
      <c r="I11" s="129" t="s">
        <v>10</v>
      </c>
      <c r="J11" s="130">
        <v>0.4</v>
      </c>
      <c r="K11" s="131">
        <f>B9</f>
        <v>0</v>
      </c>
      <c r="L11" s="131">
        <f>J11*K11</f>
        <v>0</v>
      </c>
      <c r="N11" s="129" t="s">
        <v>10</v>
      </c>
      <c r="O11" s="130">
        <v>0.15</v>
      </c>
      <c r="P11" s="131">
        <f>B9</f>
        <v>0</v>
      </c>
      <c r="Q11" s="131">
        <f>O11*P11</f>
        <v>0</v>
      </c>
    </row>
    <row r="12" spans="1:17" x14ac:dyDescent="0.2">
      <c r="A12" s="133"/>
      <c r="B12" s="134"/>
      <c r="C12" s="134"/>
      <c r="D12" s="86">
        <v>852</v>
      </c>
      <c r="E12" s="60" t="s">
        <v>70</v>
      </c>
      <c r="F12" s="167">
        <f>Q40</f>
        <v>0</v>
      </c>
      <c r="G12" s="231"/>
      <c r="H12" s="127"/>
      <c r="I12" s="129" t="s">
        <v>62</v>
      </c>
      <c r="J12" s="130">
        <v>0.15</v>
      </c>
      <c r="K12" s="131">
        <f>B10</f>
        <v>0</v>
      </c>
      <c r="L12" s="131">
        <f>J12*K12</f>
        <v>0</v>
      </c>
      <c r="N12" s="129" t="s">
        <v>62</v>
      </c>
      <c r="O12" s="130">
        <v>0.1</v>
      </c>
      <c r="P12" s="131">
        <f>B10</f>
        <v>0</v>
      </c>
      <c r="Q12" s="131">
        <f>O12*P12</f>
        <v>0</v>
      </c>
    </row>
    <row r="13" spans="1:17" x14ac:dyDescent="0.2">
      <c r="A13" s="133"/>
      <c r="B13" s="134"/>
      <c r="C13" s="134"/>
      <c r="D13" s="86">
        <v>850</v>
      </c>
      <c r="E13" s="60" t="s">
        <v>71</v>
      </c>
      <c r="F13" s="167">
        <f>L49</f>
        <v>0</v>
      </c>
      <c r="G13" s="231"/>
      <c r="I13" s="131"/>
      <c r="J13" s="130">
        <f>SUM(J8:J12)</f>
        <v>1</v>
      </c>
      <c r="K13" s="131"/>
      <c r="L13" s="135">
        <f>SUM(L8:L12)</f>
        <v>0</v>
      </c>
      <c r="N13" s="131"/>
      <c r="O13" s="130">
        <f>SUM(O8:O12)</f>
        <v>1</v>
      </c>
      <c r="P13" s="131"/>
      <c r="Q13" s="135">
        <f>SUM(Q8:Q12)</f>
        <v>0</v>
      </c>
    </row>
    <row r="14" spans="1:17" x14ac:dyDescent="0.2">
      <c r="B14" s="118"/>
      <c r="C14" s="134"/>
      <c r="D14" s="86">
        <v>857</v>
      </c>
      <c r="E14" s="60" t="s">
        <v>72</v>
      </c>
      <c r="F14" s="167">
        <f>Q49</f>
        <v>0</v>
      </c>
      <c r="G14" s="231"/>
      <c r="H14" s="127"/>
    </row>
    <row r="15" spans="1:17" ht="38.25" x14ac:dyDescent="0.2">
      <c r="D15" s="86">
        <v>838</v>
      </c>
      <c r="E15" s="60" t="s">
        <v>73</v>
      </c>
      <c r="F15" s="167">
        <f>L58</f>
        <v>0</v>
      </c>
      <c r="G15" s="231"/>
      <c r="H15" s="127"/>
      <c r="I15" s="230" t="s">
        <v>95</v>
      </c>
      <c r="J15" s="230"/>
      <c r="K15" s="230"/>
      <c r="L15" s="230"/>
      <c r="N15" s="230" t="s">
        <v>146</v>
      </c>
      <c r="O15" s="230"/>
      <c r="P15" s="230"/>
      <c r="Q15" s="230"/>
    </row>
    <row r="16" spans="1:17" ht="13.5" thickBot="1" x14ac:dyDescent="0.25">
      <c r="A16" s="137"/>
      <c r="B16" s="137"/>
      <c r="C16" s="138"/>
      <c r="D16" s="187">
        <v>853</v>
      </c>
      <c r="E16" s="89" t="s">
        <v>90</v>
      </c>
      <c r="F16" s="188">
        <f>Q58</f>
        <v>0</v>
      </c>
      <c r="G16" s="231"/>
      <c r="H16" s="127"/>
      <c r="I16" s="128" t="s">
        <v>6</v>
      </c>
      <c r="J16" s="128" t="s">
        <v>7</v>
      </c>
      <c r="K16" s="128" t="s">
        <v>8</v>
      </c>
      <c r="L16" s="128" t="s">
        <v>9</v>
      </c>
      <c r="N16" s="128" t="s">
        <v>6</v>
      </c>
      <c r="O16" s="128" t="s">
        <v>7</v>
      </c>
      <c r="P16" s="128" t="s">
        <v>8</v>
      </c>
      <c r="Q16" s="128" t="s">
        <v>9</v>
      </c>
    </row>
    <row r="17" spans="1:22" ht="25.5" customHeight="1" thickBot="1" x14ac:dyDescent="0.25">
      <c r="A17" s="137"/>
      <c r="B17" s="137"/>
      <c r="C17" s="138"/>
      <c r="D17" s="191">
        <v>855</v>
      </c>
      <c r="E17" s="192" t="s">
        <v>143</v>
      </c>
      <c r="F17" s="194">
        <f>L67</f>
        <v>0</v>
      </c>
      <c r="G17" s="231"/>
      <c r="H17" s="127"/>
      <c r="I17" s="129" t="s">
        <v>12</v>
      </c>
      <c r="J17" s="130">
        <v>0.25</v>
      </c>
      <c r="K17" s="131">
        <f>B6</f>
        <v>0</v>
      </c>
      <c r="L17" s="131">
        <f>J17*K17</f>
        <v>0</v>
      </c>
      <c r="N17" s="129" t="s">
        <v>12</v>
      </c>
      <c r="O17" s="130">
        <v>0.25</v>
      </c>
      <c r="P17" s="131">
        <f>B6</f>
        <v>0</v>
      </c>
      <c r="Q17" s="131">
        <f>O17*P17</f>
        <v>0</v>
      </c>
    </row>
    <row r="18" spans="1:22" ht="25.5" customHeight="1" x14ac:dyDescent="0.2">
      <c r="A18" s="137"/>
      <c r="B18" s="137"/>
      <c r="C18" s="138"/>
      <c r="D18" s="139"/>
      <c r="E18" s="140"/>
      <c r="F18" s="141"/>
      <c r="G18" s="165"/>
      <c r="H18" s="127"/>
      <c r="I18" s="129" t="s">
        <v>61</v>
      </c>
      <c r="J18" s="130">
        <v>0.1</v>
      </c>
      <c r="K18" s="131">
        <f>B7</f>
        <v>0</v>
      </c>
      <c r="L18" s="131">
        <f>J18*K18</f>
        <v>0</v>
      </c>
      <c r="N18" s="129" t="s">
        <v>61</v>
      </c>
      <c r="O18" s="130">
        <v>0.1</v>
      </c>
      <c r="P18" s="131">
        <f>B7</f>
        <v>0</v>
      </c>
      <c r="Q18" s="131">
        <f>O18*P18</f>
        <v>0</v>
      </c>
      <c r="V18" s="143"/>
    </row>
    <row r="19" spans="1:22" ht="25.5" customHeight="1" x14ac:dyDescent="0.2">
      <c r="A19" s="137"/>
      <c r="B19" s="137"/>
      <c r="C19" s="138"/>
      <c r="D19" s="139"/>
      <c r="E19" s="140"/>
      <c r="F19" s="141"/>
      <c r="G19" s="142"/>
      <c r="H19" s="127"/>
      <c r="I19" s="129" t="s">
        <v>18</v>
      </c>
      <c r="J19" s="130">
        <v>0.1</v>
      </c>
      <c r="K19" s="131">
        <f>B8</f>
        <v>0</v>
      </c>
      <c r="L19" s="131">
        <f>J19*K19</f>
        <v>0</v>
      </c>
      <c r="N19" s="129" t="s">
        <v>18</v>
      </c>
      <c r="O19" s="130">
        <v>0.1</v>
      </c>
      <c r="P19" s="131">
        <f>B8</f>
        <v>0</v>
      </c>
      <c r="Q19" s="131">
        <f>O19*P19</f>
        <v>0</v>
      </c>
    </row>
    <row r="20" spans="1:22" ht="25.5" customHeight="1" x14ac:dyDescent="0.2">
      <c r="A20" s="137"/>
      <c r="B20" s="137"/>
      <c r="C20" s="138"/>
      <c r="D20" s="139"/>
      <c r="E20" s="140"/>
      <c r="F20" s="141"/>
      <c r="G20" s="142"/>
      <c r="I20" s="129" t="s">
        <v>10</v>
      </c>
      <c r="J20" s="130">
        <v>0.4</v>
      </c>
      <c r="K20" s="131">
        <f>B9</f>
        <v>0</v>
      </c>
      <c r="L20" s="131">
        <f>J20*K20</f>
        <v>0</v>
      </c>
      <c r="N20" s="129" t="s">
        <v>10</v>
      </c>
      <c r="O20" s="130">
        <v>0.4</v>
      </c>
      <c r="P20" s="131">
        <f>B9</f>
        <v>0</v>
      </c>
      <c r="Q20" s="131">
        <f>O20*P20</f>
        <v>0</v>
      </c>
    </row>
    <row r="21" spans="1:22" ht="25.5" customHeight="1" x14ac:dyDescent="0.2">
      <c r="A21" s="137"/>
      <c r="B21" s="137"/>
      <c r="C21" s="138"/>
      <c r="D21" s="139"/>
      <c r="E21" s="140"/>
      <c r="F21" s="141"/>
      <c r="G21" s="136"/>
      <c r="H21" s="134"/>
      <c r="I21" s="129" t="s">
        <v>62</v>
      </c>
      <c r="J21" s="130">
        <v>0.15</v>
      </c>
      <c r="K21" s="131">
        <f>B10</f>
        <v>0</v>
      </c>
      <c r="L21" s="131">
        <f>J21*K21</f>
        <v>0</v>
      </c>
      <c r="N21" s="129" t="s">
        <v>62</v>
      </c>
      <c r="O21" s="130">
        <v>0.15</v>
      </c>
      <c r="P21" s="131">
        <f>B10</f>
        <v>0</v>
      </c>
      <c r="Q21" s="131">
        <f>O21*P21</f>
        <v>0</v>
      </c>
    </row>
    <row r="22" spans="1:22" ht="25.5" customHeight="1" x14ac:dyDescent="0.2">
      <c r="A22" s="137"/>
      <c r="B22" s="137"/>
      <c r="C22" s="138"/>
      <c r="D22" s="139"/>
      <c r="E22" s="144"/>
      <c r="F22" s="141"/>
      <c r="G22" s="142"/>
      <c r="H22" s="134"/>
      <c r="I22" s="145"/>
      <c r="J22" s="130">
        <f>SUM(J17:J21)</f>
        <v>1</v>
      </c>
      <c r="K22" s="131"/>
      <c r="L22" s="131">
        <f>SUM(L17:L21)</f>
        <v>0</v>
      </c>
      <c r="N22" s="145"/>
      <c r="O22" s="130">
        <f>SUM(O17:O21)</f>
        <v>1</v>
      </c>
      <c r="P22" s="131"/>
      <c r="Q22" s="131">
        <f>SUM(Q17:Q21)</f>
        <v>0</v>
      </c>
    </row>
    <row r="23" spans="1:22" ht="25.5" customHeight="1" x14ac:dyDescent="0.2">
      <c r="A23" s="137"/>
      <c r="B23" s="137"/>
      <c r="C23" s="138"/>
      <c r="D23" s="139"/>
      <c r="E23" s="140"/>
      <c r="F23" s="141"/>
      <c r="G23" s="142"/>
      <c r="H23" s="134"/>
    </row>
    <row r="24" spans="1:22" ht="25.5" customHeight="1" x14ac:dyDescent="0.2">
      <c r="A24" s="137"/>
      <c r="B24" s="137"/>
      <c r="C24" s="138"/>
      <c r="D24" s="139"/>
      <c r="E24" s="140"/>
      <c r="F24" s="141"/>
      <c r="G24" s="142"/>
      <c r="H24" s="134"/>
      <c r="I24" s="232" t="s">
        <v>67</v>
      </c>
      <c r="J24" s="233"/>
      <c r="K24" s="233"/>
      <c r="L24" s="234"/>
      <c r="N24" s="232" t="s">
        <v>68</v>
      </c>
      <c r="O24" s="233"/>
      <c r="P24" s="233"/>
      <c r="Q24" s="234"/>
    </row>
    <row r="25" spans="1:22" ht="25.5" customHeight="1" x14ac:dyDescent="0.2">
      <c r="A25" s="137"/>
      <c r="B25" s="137"/>
      <c r="C25" s="138"/>
      <c r="D25" s="139"/>
      <c r="E25" s="140"/>
      <c r="F25" s="141"/>
      <c r="G25" s="142"/>
      <c r="H25" s="134"/>
      <c r="I25" s="128" t="s">
        <v>6</v>
      </c>
      <c r="J25" s="128" t="s">
        <v>7</v>
      </c>
      <c r="K25" s="128" t="s">
        <v>8</v>
      </c>
      <c r="L25" s="128" t="s">
        <v>9</v>
      </c>
      <c r="N25" s="128" t="s">
        <v>6</v>
      </c>
      <c r="O25" s="128" t="s">
        <v>7</v>
      </c>
      <c r="P25" s="128" t="s">
        <v>8</v>
      </c>
      <c r="Q25" s="128" t="s">
        <v>9</v>
      </c>
    </row>
    <row r="26" spans="1:22" ht="25.5" customHeight="1" x14ac:dyDescent="0.2">
      <c r="A26" s="137"/>
      <c r="B26" s="137"/>
      <c r="C26" s="138"/>
      <c r="D26" s="139"/>
      <c r="E26" s="140"/>
      <c r="F26" s="141"/>
      <c r="G26" s="142"/>
      <c r="H26" s="134"/>
      <c r="I26" s="129" t="s">
        <v>12</v>
      </c>
      <c r="J26" s="130">
        <v>0.4</v>
      </c>
      <c r="K26" s="131">
        <f>B6</f>
        <v>0</v>
      </c>
      <c r="L26" s="131">
        <f>J26*K26</f>
        <v>0</v>
      </c>
      <c r="N26" s="129" t="s">
        <v>12</v>
      </c>
      <c r="O26" s="130">
        <v>0.1</v>
      </c>
      <c r="P26" s="131">
        <f>B6</f>
        <v>0</v>
      </c>
      <c r="Q26" s="131">
        <f>O26*P26</f>
        <v>0</v>
      </c>
    </row>
    <row r="27" spans="1:22" ht="25.5" customHeight="1" x14ac:dyDescent="0.2">
      <c r="D27" s="139"/>
      <c r="E27" s="144"/>
      <c r="F27" s="141"/>
      <c r="G27" s="142"/>
      <c r="H27" s="134"/>
      <c r="I27" s="129" t="s">
        <v>61</v>
      </c>
      <c r="J27" s="130">
        <v>0.1</v>
      </c>
      <c r="K27" s="131">
        <f>B7</f>
        <v>0</v>
      </c>
      <c r="L27" s="131">
        <f>J27*K27</f>
        <v>0</v>
      </c>
      <c r="N27" s="129" t="s">
        <v>61</v>
      </c>
      <c r="O27" s="130">
        <v>0.4</v>
      </c>
      <c r="P27" s="131">
        <f>B7</f>
        <v>0</v>
      </c>
      <c r="Q27" s="131">
        <f>O27*P27</f>
        <v>0</v>
      </c>
    </row>
    <row r="28" spans="1:22" ht="25.5" customHeight="1" x14ac:dyDescent="0.2">
      <c r="D28" s="139"/>
      <c r="E28" s="144"/>
      <c r="F28" s="141"/>
      <c r="G28" s="142"/>
      <c r="H28" s="134"/>
      <c r="I28" s="129" t="s">
        <v>18</v>
      </c>
      <c r="J28" s="130">
        <v>0.25</v>
      </c>
      <c r="K28" s="131">
        <f>B8</f>
        <v>0</v>
      </c>
      <c r="L28" s="131">
        <f>J28*K28</f>
        <v>0</v>
      </c>
      <c r="N28" s="129" t="s">
        <v>18</v>
      </c>
      <c r="O28" s="130">
        <v>0.25</v>
      </c>
      <c r="P28" s="131">
        <f>B8</f>
        <v>0</v>
      </c>
      <c r="Q28" s="131">
        <f>O28*P28</f>
        <v>0</v>
      </c>
    </row>
    <row r="29" spans="1:22" ht="25.5" customHeight="1" x14ac:dyDescent="0.2">
      <c r="D29" s="139"/>
      <c r="E29" s="144"/>
      <c r="F29" s="141"/>
      <c r="G29" s="142"/>
      <c r="H29" s="134"/>
      <c r="I29" s="129" t="s">
        <v>10</v>
      </c>
      <c r="J29" s="131">
        <v>0.15</v>
      </c>
      <c r="K29" s="131">
        <f>B9</f>
        <v>0</v>
      </c>
      <c r="L29" s="131">
        <f>J29*K29</f>
        <v>0</v>
      </c>
      <c r="N29" s="129" t="s">
        <v>10</v>
      </c>
      <c r="O29" s="130">
        <v>0.1</v>
      </c>
      <c r="P29" s="131">
        <f>B9</f>
        <v>0</v>
      </c>
      <c r="Q29" s="131">
        <f>O29*P29</f>
        <v>0</v>
      </c>
    </row>
    <row r="30" spans="1:22" ht="25.5" customHeight="1" x14ac:dyDescent="0.2">
      <c r="D30" s="139"/>
      <c r="E30" s="144"/>
      <c r="F30" s="141"/>
      <c r="G30" s="142"/>
      <c r="H30" s="134"/>
      <c r="I30" s="129" t="s">
        <v>62</v>
      </c>
      <c r="J30" s="130">
        <v>0.1</v>
      </c>
      <c r="K30" s="131">
        <f>B10</f>
        <v>0</v>
      </c>
      <c r="L30" s="131">
        <f>J30*K30</f>
        <v>0</v>
      </c>
      <c r="N30" s="129" t="s">
        <v>62</v>
      </c>
      <c r="O30" s="131">
        <v>0.15</v>
      </c>
      <c r="P30" s="131">
        <f>B10</f>
        <v>0</v>
      </c>
      <c r="Q30" s="131">
        <f>O30*P30</f>
        <v>0</v>
      </c>
    </row>
    <row r="31" spans="1:22" ht="25.5" customHeight="1" x14ac:dyDescent="0.2">
      <c r="D31" s="139"/>
      <c r="E31" s="144"/>
      <c r="F31" s="141"/>
      <c r="G31" s="142"/>
      <c r="H31" s="134"/>
      <c r="I31" s="145"/>
      <c r="J31" s="130">
        <f>SUM(J26:J30)</f>
        <v>1</v>
      </c>
      <c r="K31" s="131"/>
      <c r="L31" s="131">
        <f>SUM(L26:L30)</f>
        <v>0</v>
      </c>
      <c r="N31" s="145"/>
      <c r="O31" s="130">
        <f>SUM(O26:O30)</f>
        <v>1</v>
      </c>
      <c r="P31" s="131"/>
      <c r="Q31" s="131">
        <f>SUM(Q26:Q30)</f>
        <v>0</v>
      </c>
    </row>
    <row r="32" spans="1:22" x14ac:dyDescent="0.2">
      <c r="F32" s="141"/>
      <c r="G32" s="142"/>
      <c r="H32" s="134"/>
    </row>
    <row r="33" spans="3:17" x14ac:dyDescent="0.2">
      <c r="D33" s="133"/>
      <c r="E33" s="133"/>
      <c r="F33" s="133"/>
      <c r="G33" s="146"/>
      <c r="H33" s="134"/>
      <c r="I33" s="232" t="s">
        <v>69</v>
      </c>
      <c r="J33" s="233"/>
      <c r="K33" s="233"/>
      <c r="L33" s="234"/>
      <c r="N33" s="232" t="s">
        <v>70</v>
      </c>
      <c r="O33" s="233"/>
      <c r="P33" s="233"/>
      <c r="Q33" s="234"/>
    </row>
    <row r="34" spans="3:17" x14ac:dyDescent="0.2">
      <c r="D34" s="147"/>
      <c r="G34" s="133"/>
      <c r="H34" s="134"/>
      <c r="I34" s="128" t="s">
        <v>6</v>
      </c>
      <c r="J34" s="128" t="s">
        <v>7</v>
      </c>
      <c r="K34" s="128" t="s">
        <v>8</v>
      </c>
      <c r="L34" s="128" t="s">
        <v>9</v>
      </c>
      <c r="N34" s="128" t="s">
        <v>6</v>
      </c>
      <c r="O34" s="128" t="s">
        <v>7</v>
      </c>
      <c r="P34" s="128" t="s">
        <v>8</v>
      </c>
      <c r="Q34" s="128" t="s">
        <v>9</v>
      </c>
    </row>
    <row r="35" spans="3:17" x14ac:dyDescent="0.2">
      <c r="D35" s="133"/>
      <c r="E35" s="133"/>
      <c r="F35" s="133"/>
      <c r="H35" s="134"/>
      <c r="I35" s="129" t="s">
        <v>12</v>
      </c>
      <c r="J35" s="130">
        <v>0.1</v>
      </c>
      <c r="K35" s="131">
        <f>B6</f>
        <v>0</v>
      </c>
      <c r="L35" s="131">
        <f>J35*K35</f>
        <v>0</v>
      </c>
      <c r="N35" s="129" t="s">
        <v>12</v>
      </c>
      <c r="O35" s="130">
        <v>0.1</v>
      </c>
      <c r="P35" s="131">
        <f>B6</f>
        <v>0</v>
      </c>
      <c r="Q35" s="135">
        <f>O35*P35</f>
        <v>0</v>
      </c>
    </row>
    <row r="36" spans="3:17" x14ac:dyDescent="0.2">
      <c r="D36" s="148"/>
      <c r="E36" s="147"/>
      <c r="F36" s="147"/>
      <c r="G36" s="133"/>
      <c r="H36" s="134"/>
      <c r="I36" s="129" t="s">
        <v>61</v>
      </c>
      <c r="J36" s="130">
        <v>0.25</v>
      </c>
      <c r="K36" s="131">
        <f>B7</f>
        <v>0</v>
      </c>
      <c r="L36" s="131">
        <f>J36*K36</f>
        <v>0</v>
      </c>
      <c r="N36" s="129" t="s">
        <v>61</v>
      </c>
      <c r="O36" s="130">
        <v>0.4</v>
      </c>
      <c r="P36" s="131">
        <f>B7</f>
        <v>0</v>
      </c>
      <c r="Q36" s="135">
        <f>O36*P36</f>
        <v>0</v>
      </c>
    </row>
    <row r="37" spans="3:17" x14ac:dyDescent="0.2">
      <c r="D37" s="133"/>
      <c r="E37" s="133"/>
      <c r="F37" s="133"/>
      <c r="G37" s="147"/>
      <c r="I37" s="129" t="s">
        <v>18</v>
      </c>
      <c r="J37" s="130">
        <v>0.4</v>
      </c>
      <c r="K37" s="131">
        <f>B8</f>
        <v>0</v>
      </c>
      <c r="L37" s="131">
        <f>J37*K37</f>
        <v>0</v>
      </c>
      <c r="N37" s="129" t="s">
        <v>18</v>
      </c>
      <c r="O37" s="130">
        <v>0.25</v>
      </c>
      <c r="P37" s="131">
        <f>B8</f>
        <v>0</v>
      </c>
      <c r="Q37" s="135">
        <f>O37*P37</f>
        <v>0</v>
      </c>
    </row>
    <row r="38" spans="3:17" x14ac:dyDescent="0.2">
      <c r="D38" s="118"/>
      <c r="G38" s="133"/>
      <c r="H38" s="148"/>
      <c r="I38" s="129" t="s">
        <v>10</v>
      </c>
      <c r="J38" s="130">
        <v>0.1</v>
      </c>
      <c r="K38" s="131">
        <f>B9</f>
        <v>0</v>
      </c>
      <c r="L38" s="131">
        <f>J38*K38</f>
        <v>0</v>
      </c>
      <c r="N38" s="129" t="s">
        <v>10</v>
      </c>
      <c r="O38" s="130">
        <v>0.15</v>
      </c>
      <c r="P38" s="131">
        <f>B9</f>
        <v>0</v>
      </c>
      <c r="Q38" s="135">
        <f>O38*P38</f>
        <v>0</v>
      </c>
    </row>
    <row r="39" spans="3:17" x14ac:dyDescent="0.2">
      <c r="I39" s="129" t="s">
        <v>62</v>
      </c>
      <c r="J39" s="131">
        <v>0.15</v>
      </c>
      <c r="K39" s="131">
        <f>B10</f>
        <v>0</v>
      </c>
      <c r="L39" s="131">
        <f>J39*K39</f>
        <v>0</v>
      </c>
      <c r="N39" s="129" t="s">
        <v>62</v>
      </c>
      <c r="O39" s="130">
        <v>0.1</v>
      </c>
      <c r="P39" s="131">
        <f>B10</f>
        <v>0</v>
      </c>
      <c r="Q39" s="135">
        <f>O39*P39</f>
        <v>0</v>
      </c>
    </row>
    <row r="40" spans="3:17" x14ac:dyDescent="0.2">
      <c r="H40" s="148"/>
      <c r="I40" s="145"/>
      <c r="J40" s="130">
        <f>SUM(J35:J39)</f>
        <v>1</v>
      </c>
      <c r="K40" s="131"/>
      <c r="L40" s="131">
        <f>SUM(L35:L39)</f>
        <v>0</v>
      </c>
      <c r="N40" s="145"/>
      <c r="O40" s="130">
        <f>SUM(O35:O39)</f>
        <v>1</v>
      </c>
      <c r="P40" s="131"/>
      <c r="Q40" s="135">
        <f>SUM(Q35:Q39)</f>
        <v>0</v>
      </c>
    </row>
    <row r="41" spans="3:17" x14ac:dyDescent="0.2">
      <c r="H41" s="148"/>
    </row>
    <row r="42" spans="3:17" x14ac:dyDescent="0.2">
      <c r="C42" s="136"/>
      <c r="E42" s="136"/>
      <c r="F42" s="136"/>
      <c r="H42" s="148"/>
      <c r="I42" s="232" t="s">
        <v>71</v>
      </c>
      <c r="J42" s="233"/>
      <c r="K42" s="233"/>
      <c r="L42" s="234"/>
      <c r="N42" s="232" t="s">
        <v>72</v>
      </c>
      <c r="O42" s="233"/>
      <c r="P42" s="233"/>
      <c r="Q42" s="234"/>
    </row>
    <row r="43" spans="3:17" x14ac:dyDescent="0.2">
      <c r="G43" s="136"/>
      <c r="H43" s="148"/>
      <c r="I43" s="128" t="s">
        <v>6</v>
      </c>
      <c r="J43" s="128" t="s">
        <v>7</v>
      </c>
      <c r="K43" s="128" t="s">
        <v>8</v>
      </c>
      <c r="L43" s="128" t="s">
        <v>9</v>
      </c>
      <c r="N43" s="128" t="s">
        <v>6</v>
      </c>
      <c r="O43" s="128" t="s">
        <v>7</v>
      </c>
      <c r="P43" s="128" t="s">
        <v>8</v>
      </c>
      <c r="Q43" s="128" t="s">
        <v>9</v>
      </c>
    </row>
    <row r="44" spans="3:17" x14ac:dyDescent="0.2">
      <c r="H44" s="148"/>
      <c r="I44" s="129" t="s">
        <v>12</v>
      </c>
      <c r="J44" s="130">
        <v>0.25</v>
      </c>
      <c r="K44" s="131">
        <f>B6</f>
        <v>0</v>
      </c>
      <c r="L44" s="131">
        <f>J44*K44</f>
        <v>0</v>
      </c>
      <c r="N44" s="129" t="s">
        <v>12</v>
      </c>
      <c r="O44" s="130">
        <v>0.4</v>
      </c>
      <c r="P44" s="131">
        <f>B6</f>
        <v>0</v>
      </c>
      <c r="Q44" s="131">
        <f>O44*P44</f>
        <v>0</v>
      </c>
    </row>
    <row r="45" spans="3:17" x14ac:dyDescent="0.2">
      <c r="H45" s="149"/>
      <c r="I45" s="129" t="s">
        <v>61</v>
      </c>
      <c r="J45" s="130">
        <v>0.1</v>
      </c>
      <c r="K45" s="131">
        <f>B7</f>
        <v>0</v>
      </c>
      <c r="L45" s="131">
        <f>J45*K45</f>
        <v>0</v>
      </c>
      <c r="N45" s="129" t="s">
        <v>61</v>
      </c>
      <c r="O45" s="130">
        <v>0.15</v>
      </c>
      <c r="P45" s="131">
        <f>B7</f>
        <v>0</v>
      </c>
      <c r="Q45" s="131">
        <f>O45*P45</f>
        <v>0</v>
      </c>
    </row>
    <row r="46" spans="3:17" x14ac:dyDescent="0.2">
      <c r="E46" s="149"/>
      <c r="F46" s="149"/>
      <c r="H46" s="149"/>
      <c r="I46" s="129" t="s">
        <v>18</v>
      </c>
      <c r="J46" s="130">
        <v>0.15</v>
      </c>
      <c r="K46" s="131">
        <f>B8</f>
        <v>0</v>
      </c>
      <c r="L46" s="131">
        <f>J46*K46</f>
        <v>0</v>
      </c>
      <c r="N46" s="129" t="s">
        <v>18</v>
      </c>
      <c r="O46" s="130">
        <v>0.1</v>
      </c>
      <c r="P46" s="131">
        <f>B8</f>
        <v>0</v>
      </c>
      <c r="Q46" s="131">
        <f>O46*P46</f>
        <v>0</v>
      </c>
    </row>
    <row r="47" spans="3:17" x14ac:dyDescent="0.2">
      <c r="E47" s="149"/>
      <c r="F47" s="149"/>
      <c r="G47" s="149"/>
      <c r="H47" s="149"/>
      <c r="I47" s="129" t="s">
        <v>10</v>
      </c>
      <c r="J47" s="130">
        <v>0.4</v>
      </c>
      <c r="K47" s="131">
        <f>B9</f>
        <v>0</v>
      </c>
      <c r="L47" s="131">
        <f>J47*K47</f>
        <v>0</v>
      </c>
      <c r="N47" s="129" t="s">
        <v>10</v>
      </c>
      <c r="O47" s="130">
        <v>0.25</v>
      </c>
      <c r="P47" s="131">
        <f>B9</f>
        <v>0</v>
      </c>
      <c r="Q47" s="131">
        <f>O47*P47</f>
        <v>0</v>
      </c>
    </row>
    <row r="48" spans="3:17" x14ac:dyDescent="0.2">
      <c r="E48" s="149"/>
      <c r="F48" s="149"/>
      <c r="G48" s="149"/>
      <c r="H48" s="149"/>
      <c r="I48" s="129" t="s">
        <v>62</v>
      </c>
      <c r="J48" s="130">
        <v>0.1</v>
      </c>
      <c r="K48" s="131">
        <f>B10</f>
        <v>0</v>
      </c>
      <c r="L48" s="131">
        <f>J48*K48</f>
        <v>0</v>
      </c>
      <c r="N48" s="129" t="s">
        <v>62</v>
      </c>
      <c r="O48" s="130">
        <v>0.1</v>
      </c>
      <c r="P48" s="131">
        <f>B10</f>
        <v>0</v>
      </c>
      <c r="Q48" s="131">
        <f>O48*P48</f>
        <v>0</v>
      </c>
    </row>
    <row r="49" spans="5:17" x14ac:dyDescent="0.2">
      <c r="E49" s="149"/>
      <c r="F49" s="149"/>
      <c r="G49" s="149"/>
      <c r="H49" s="149"/>
      <c r="I49" s="145"/>
      <c r="J49" s="130">
        <f>SUM(J44:J48)</f>
        <v>1</v>
      </c>
      <c r="K49" s="131" t="s">
        <v>55</v>
      </c>
      <c r="L49" s="131">
        <f>SUM(L44:L48)</f>
        <v>0</v>
      </c>
      <c r="N49" s="145"/>
      <c r="O49" s="130">
        <f>SUM(O44:O48)</f>
        <v>1</v>
      </c>
      <c r="P49" s="131"/>
      <c r="Q49" s="131">
        <f>SUM(Q44:Q48)</f>
        <v>0</v>
      </c>
    </row>
    <row r="50" spans="5:17" x14ac:dyDescent="0.2">
      <c r="E50" s="149"/>
      <c r="F50" s="149"/>
      <c r="G50" s="149"/>
      <c r="H50" s="149"/>
    </row>
    <row r="51" spans="5:17" x14ac:dyDescent="0.2">
      <c r="G51" s="149"/>
      <c r="I51" s="232" t="s">
        <v>73</v>
      </c>
      <c r="J51" s="233"/>
      <c r="K51" s="233"/>
      <c r="L51" s="234"/>
      <c r="N51" s="232" t="s">
        <v>89</v>
      </c>
      <c r="O51" s="233"/>
      <c r="P51" s="233"/>
      <c r="Q51" s="234"/>
    </row>
    <row r="52" spans="5:17" x14ac:dyDescent="0.2">
      <c r="I52" s="128" t="s">
        <v>6</v>
      </c>
      <c r="J52" s="128" t="s">
        <v>7</v>
      </c>
      <c r="K52" s="128" t="s">
        <v>8</v>
      </c>
      <c r="L52" s="128" t="s">
        <v>9</v>
      </c>
      <c r="N52" s="128" t="s">
        <v>6</v>
      </c>
      <c r="O52" s="128" t="s">
        <v>7</v>
      </c>
      <c r="P52" s="128" t="s">
        <v>8</v>
      </c>
      <c r="Q52" s="128" t="s">
        <v>9</v>
      </c>
    </row>
    <row r="53" spans="5:17" x14ac:dyDescent="0.2">
      <c r="I53" s="129" t="s">
        <v>12</v>
      </c>
      <c r="J53" s="130">
        <v>0.4</v>
      </c>
      <c r="K53" s="131">
        <f>B6</f>
        <v>0</v>
      </c>
      <c r="L53" s="131">
        <f>J53*K53</f>
        <v>0</v>
      </c>
      <c r="N53" s="129" t="s">
        <v>12</v>
      </c>
      <c r="O53" s="130">
        <v>0.4</v>
      </c>
      <c r="P53" s="150">
        <f>B6</f>
        <v>0</v>
      </c>
      <c r="Q53" s="131">
        <f>O53*P53</f>
        <v>0</v>
      </c>
    </row>
    <row r="54" spans="5:17" x14ac:dyDescent="0.2">
      <c r="I54" s="129" t="s">
        <v>61</v>
      </c>
      <c r="J54" s="130">
        <v>0.1</v>
      </c>
      <c r="K54" s="131">
        <f>B7</f>
        <v>0</v>
      </c>
      <c r="L54" s="131">
        <f>J54*K54</f>
        <v>0</v>
      </c>
      <c r="N54" s="129" t="s">
        <v>61</v>
      </c>
      <c r="O54" s="130">
        <v>0.25</v>
      </c>
      <c r="P54" s="150">
        <f t="shared" ref="P54:P57" si="0">B7</f>
        <v>0</v>
      </c>
      <c r="Q54" s="131">
        <f>O54*P54</f>
        <v>0</v>
      </c>
    </row>
    <row r="55" spans="5:17" x14ac:dyDescent="0.2">
      <c r="I55" s="129" t="s">
        <v>18</v>
      </c>
      <c r="J55" s="130">
        <v>0.25</v>
      </c>
      <c r="K55" s="131">
        <f>B8</f>
        <v>0</v>
      </c>
      <c r="L55" s="131">
        <f>J55*K55</f>
        <v>0</v>
      </c>
      <c r="N55" s="129" t="s">
        <v>18</v>
      </c>
      <c r="O55" s="130">
        <v>0.1</v>
      </c>
      <c r="P55" s="150">
        <f t="shared" si="0"/>
        <v>0</v>
      </c>
      <c r="Q55" s="131">
        <f>O55*P55</f>
        <v>0</v>
      </c>
    </row>
    <row r="56" spans="5:17" x14ac:dyDescent="0.2">
      <c r="I56" s="129" t="s">
        <v>10</v>
      </c>
      <c r="J56" s="131">
        <v>0.15</v>
      </c>
      <c r="K56" s="131">
        <f>B9</f>
        <v>0</v>
      </c>
      <c r="L56" s="131">
        <f>J56*K56</f>
        <v>0</v>
      </c>
      <c r="N56" s="129" t="s">
        <v>10</v>
      </c>
      <c r="O56" s="131">
        <v>0.15</v>
      </c>
      <c r="P56" s="150">
        <f t="shared" si="0"/>
        <v>0</v>
      </c>
      <c r="Q56" s="131">
        <f>O56*P56</f>
        <v>0</v>
      </c>
    </row>
    <row r="57" spans="5:17" x14ac:dyDescent="0.2">
      <c r="I57" s="129" t="s">
        <v>62</v>
      </c>
      <c r="J57" s="130">
        <v>0.1</v>
      </c>
      <c r="K57" s="131">
        <f>B10</f>
        <v>0</v>
      </c>
      <c r="L57" s="131">
        <f>J57*K57</f>
        <v>0</v>
      </c>
      <c r="N57" s="129" t="s">
        <v>62</v>
      </c>
      <c r="O57" s="130">
        <v>0.1</v>
      </c>
      <c r="P57" s="150">
        <f t="shared" si="0"/>
        <v>0</v>
      </c>
      <c r="Q57" s="131">
        <f>O57*P57</f>
        <v>0</v>
      </c>
    </row>
    <row r="58" spans="5:17" x14ac:dyDescent="0.2">
      <c r="I58" s="145"/>
      <c r="J58" s="130">
        <f>SUM(J53:J57)</f>
        <v>1</v>
      </c>
      <c r="K58" s="131"/>
      <c r="L58" s="131">
        <f>SUM(L53:L57)</f>
        <v>0</v>
      </c>
      <c r="N58" s="145"/>
      <c r="O58" s="130">
        <f>SUM(O53:O57)</f>
        <v>1</v>
      </c>
      <c r="P58" s="131"/>
      <c r="Q58" s="131">
        <f>SUM(Q53:Q57)</f>
        <v>0</v>
      </c>
    </row>
    <row r="59" spans="5:17" x14ac:dyDescent="0.2">
      <c r="N59" s="151"/>
      <c r="Q59" s="152"/>
    </row>
    <row r="60" spans="5:17" x14ac:dyDescent="0.2">
      <c r="I60" s="230" t="s">
        <v>143</v>
      </c>
      <c r="J60" s="230"/>
      <c r="K60" s="230"/>
      <c r="L60" s="230"/>
      <c r="N60" s="151"/>
      <c r="Q60" s="152"/>
    </row>
    <row r="61" spans="5:17" x14ac:dyDescent="0.2">
      <c r="I61" s="128" t="s">
        <v>6</v>
      </c>
      <c r="J61" s="128" t="s">
        <v>7</v>
      </c>
      <c r="K61" s="128" t="s">
        <v>8</v>
      </c>
      <c r="L61" s="128" t="s">
        <v>9</v>
      </c>
      <c r="N61" s="151"/>
      <c r="O61" s="152"/>
      <c r="Q61" s="152"/>
    </row>
    <row r="62" spans="5:17" x14ac:dyDescent="0.2">
      <c r="I62" s="129" t="s">
        <v>12</v>
      </c>
      <c r="J62" s="131">
        <v>0.1</v>
      </c>
      <c r="K62" s="130">
        <f>B6</f>
        <v>0</v>
      </c>
      <c r="L62" s="131">
        <f>J62*K62</f>
        <v>0</v>
      </c>
    </row>
    <row r="63" spans="5:17" x14ac:dyDescent="0.2">
      <c r="I63" s="129" t="s">
        <v>61</v>
      </c>
      <c r="J63" s="131">
        <v>0.1</v>
      </c>
      <c r="K63" s="130">
        <f>B7</f>
        <v>0</v>
      </c>
      <c r="L63" s="131">
        <f>J63 *K63</f>
        <v>0</v>
      </c>
      <c r="M63" s="118"/>
      <c r="N63" s="118"/>
      <c r="O63" s="118"/>
      <c r="P63" s="118"/>
      <c r="Q63" s="118"/>
    </row>
    <row r="64" spans="5:17" x14ac:dyDescent="0.2">
      <c r="I64" s="129" t="s">
        <v>18</v>
      </c>
      <c r="J64" s="131">
        <v>0.25</v>
      </c>
      <c r="K64" s="130">
        <f>B8</f>
        <v>0</v>
      </c>
      <c r="L64" s="131">
        <f>J64*K64</f>
        <v>0</v>
      </c>
      <c r="M64" s="118"/>
      <c r="N64" s="118"/>
      <c r="O64" s="118"/>
      <c r="P64" s="118"/>
      <c r="Q64" s="118"/>
    </row>
    <row r="65" spans="9:12" x14ac:dyDescent="0.2">
      <c r="I65" s="129" t="s">
        <v>10</v>
      </c>
      <c r="J65" s="131">
        <v>0.4</v>
      </c>
      <c r="K65" s="130">
        <f>B9</f>
        <v>0</v>
      </c>
      <c r="L65" s="131">
        <f>J65*K65</f>
        <v>0</v>
      </c>
    </row>
    <row r="66" spans="9:12" x14ac:dyDescent="0.2">
      <c r="I66" s="129" t="s">
        <v>62</v>
      </c>
      <c r="J66" s="131">
        <v>0.15</v>
      </c>
      <c r="K66" s="130">
        <f>B10</f>
        <v>0</v>
      </c>
      <c r="L66" s="131">
        <f>J66*K66</f>
        <v>0</v>
      </c>
    </row>
    <row r="67" spans="9:12" x14ac:dyDescent="0.2">
      <c r="I67" s="145"/>
      <c r="J67" s="131">
        <f>SUM(J62:J66)</f>
        <v>1</v>
      </c>
      <c r="K67" s="131"/>
      <c r="L67" s="131">
        <f>SUM(L62:L66)</f>
        <v>0</v>
      </c>
    </row>
  </sheetData>
  <protectedRanges>
    <protectedRange sqref="B6:B13" name="Rango1"/>
  </protectedRanges>
  <mergeCells count="19">
    <mergeCell ref="A1:G1"/>
    <mergeCell ref="A2:G2"/>
    <mergeCell ref="A3:G3"/>
    <mergeCell ref="A4:G4"/>
    <mergeCell ref="A5:B5"/>
    <mergeCell ref="I60:L60"/>
    <mergeCell ref="G6:G17"/>
    <mergeCell ref="I33:L33"/>
    <mergeCell ref="N33:Q33"/>
    <mergeCell ref="I42:L42"/>
    <mergeCell ref="N42:Q42"/>
    <mergeCell ref="I51:L51"/>
    <mergeCell ref="N51:Q51"/>
    <mergeCell ref="I6:L6"/>
    <mergeCell ref="N6:Q6"/>
    <mergeCell ref="I15:L15"/>
    <mergeCell ref="N15:Q15"/>
    <mergeCell ref="I24:L24"/>
    <mergeCell ref="N24:Q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A95"/>
  <sheetViews>
    <sheetView zoomScale="80" zoomScaleNormal="80" workbookViewId="0">
      <selection activeCell="D15" sqref="D15"/>
    </sheetView>
  </sheetViews>
  <sheetFormatPr baseColWidth="10" defaultColWidth="11.42578125" defaultRowHeight="12.75" x14ac:dyDescent="0.2"/>
  <cols>
    <col min="1" max="1" width="14.5703125" style="118" bestFit="1" customWidth="1"/>
    <col min="2" max="2" width="10.85546875" style="136" customWidth="1"/>
    <col min="3" max="3" width="3.42578125" style="118" customWidth="1"/>
    <col min="4" max="4" width="13.85546875" style="136" customWidth="1"/>
    <col min="5" max="5" width="47" style="118" customWidth="1"/>
    <col min="6" max="6" width="13.85546875" style="118" customWidth="1"/>
    <col min="7" max="7" width="20.7109375" style="118" bestFit="1" customWidth="1"/>
    <col min="8" max="8" width="7.5703125" style="118" customWidth="1"/>
    <col min="9" max="9" width="19.7109375" style="117" hidden="1" customWidth="1"/>
    <col min="10" max="10" width="19.140625" style="117" hidden="1" customWidth="1"/>
    <col min="11" max="11" width="17.140625" style="117" hidden="1" customWidth="1"/>
    <col min="12" max="12" width="17.42578125" style="117" hidden="1" customWidth="1"/>
    <col min="13" max="13" width="2.140625" style="117" hidden="1" customWidth="1"/>
    <col min="14" max="14" width="19.7109375" style="117" hidden="1" customWidth="1"/>
    <col min="15" max="15" width="13" style="117" hidden="1" customWidth="1"/>
    <col min="16" max="16" width="8.5703125" style="117" hidden="1" customWidth="1"/>
    <col min="17" max="17" width="9.85546875" style="117" hidden="1" customWidth="1"/>
    <col min="18" max="18" width="13" style="118" customWidth="1"/>
    <col min="19" max="22" width="11.42578125" style="118" customWidth="1"/>
    <col min="23" max="16384" width="11.42578125" style="118"/>
  </cols>
  <sheetData>
    <row r="1" spans="1:27" ht="18" x14ac:dyDescent="0.2">
      <c r="A1" s="235" t="s">
        <v>0</v>
      </c>
      <c r="B1" s="236"/>
      <c r="C1" s="236"/>
      <c r="D1" s="236"/>
      <c r="E1" s="236"/>
      <c r="F1" s="236"/>
      <c r="G1" s="237"/>
      <c r="H1" s="116"/>
    </row>
    <row r="2" spans="1:27" ht="18" x14ac:dyDescent="0.2">
      <c r="A2" s="238" t="s">
        <v>1</v>
      </c>
      <c r="B2" s="239"/>
      <c r="C2" s="239"/>
      <c r="D2" s="239"/>
      <c r="E2" s="239"/>
      <c r="F2" s="239"/>
      <c r="G2" s="240"/>
      <c r="H2" s="116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</row>
    <row r="3" spans="1:27" ht="18" x14ac:dyDescent="0.2">
      <c r="A3" s="238" t="s">
        <v>2</v>
      </c>
      <c r="B3" s="239"/>
      <c r="C3" s="239"/>
      <c r="D3" s="239"/>
      <c r="E3" s="239"/>
      <c r="F3" s="239"/>
      <c r="G3" s="240"/>
      <c r="H3" s="116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</row>
    <row r="4" spans="1:27" ht="21" thickBot="1" x14ac:dyDescent="0.25">
      <c r="A4" s="241" t="s">
        <v>76</v>
      </c>
      <c r="B4" s="242"/>
      <c r="C4" s="242"/>
      <c r="D4" s="242"/>
      <c r="E4" s="242"/>
      <c r="F4" s="242"/>
      <c r="G4" s="243"/>
      <c r="H4" s="119"/>
    </row>
    <row r="5" spans="1:27" ht="75.75" thickBot="1" x14ac:dyDescent="0.25">
      <c r="A5" s="244" t="s">
        <v>3</v>
      </c>
      <c r="B5" s="245"/>
      <c r="D5" s="120" t="s">
        <v>56</v>
      </c>
      <c r="E5" s="121" t="s">
        <v>4</v>
      </c>
      <c r="F5" s="122" t="s">
        <v>5</v>
      </c>
      <c r="G5" s="121" t="s">
        <v>97</v>
      </c>
      <c r="H5" s="123"/>
    </row>
    <row r="6" spans="1:27" ht="25.5" customHeight="1" x14ac:dyDescent="0.2">
      <c r="A6" s="155" t="s">
        <v>77</v>
      </c>
      <c r="B6" s="75"/>
      <c r="D6" s="56">
        <v>803</v>
      </c>
      <c r="E6" s="57" t="s">
        <v>63</v>
      </c>
      <c r="F6" s="168">
        <f>L17</f>
        <v>0</v>
      </c>
      <c r="G6" s="246" t="s">
        <v>75</v>
      </c>
      <c r="I6" s="230" t="s">
        <v>63</v>
      </c>
      <c r="J6" s="230"/>
      <c r="K6" s="230"/>
      <c r="L6" s="230"/>
      <c r="N6" s="230" t="s">
        <v>145</v>
      </c>
      <c r="O6" s="230"/>
      <c r="P6" s="230"/>
      <c r="Q6" s="230"/>
    </row>
    <row r="7" spans="1:27" ht="25.5" x14ac:dyDescent="0.2">
      <c r="A7" s="156" t="s">
        <v>10</v>
      </c>
      <c r="B7" s="76"/>
      <c r="C7" s="126"/>
      <c r="D7" s="59">
        <v>856</v>
      </c>
      <c r="E7" s="60" t="s">
        <v>145</v>
      </c>
      <c r="F7" s="169">
        <f>Q17</f>
        <v>0</v>
      </c>
      <c r="G7" s="247"/>
      <c r="H7" s="127"/>
      <c r="I7" s="128" t="s">
        <v>6</v>
      </c>
      <c r="J7" s="128" t="s">
        <v>7</v>
      </c>
      <c r="K7" s="128" t="s">
        <v>8</v>
      </c>
      <c r="L7" s="128" t="s">
        <v>9</v>
      </c>
      <c r="N7" s="128" t="s">
        <v>6</v>
      </c>
      <c r="O7" s="128" t="s">
        <v>7</v>
      </c>
      <c r="P7" s="128" t="s">
        <v>8</v>
      </c>
      <c r="Q7" s="128" t="s">
        <v>9</v>
      </c>
    </row>
    <row r="8" spans="1:27" x14ac:dyDescent="0.2">
      <c r="A8" s="156" t="s">
        <v>91</v>
      </c>
      <c r="B8" s="76"/>
      <c r="C8" s="126"/>
      <c r="D8" s="59">
        <v>854</v>
      </c>
      <c r="E8" s="60" t="s">
        <v>100</v>
      </c>
      <c r="F8" s="169">
        <f>L30</f>
        <v>0</v>
      </c>
      <c r="G8" s="247"/>
      <c r="H8" s="127"/>
      <c r="I8" s="145" t="s">
        <v>77</v>
      </c>
      <c r="J8" s="157">
        <v>6.7000000000000004E-2</v>
      </c>
      <c r="K8" s="131">
        <f>B6</f>
        <v>0</v>
      </c>
      <c r="L8" s="130">
        <f t="shared" ref="L8:L16" si="0">J8*K8</f>
        <v>0</v>
      </c>
      <c r="N8" s="145" t="s">
        <v>77</v>
      </c>
      <c r="O8" s="157">
        <v>6.7000000000000004E-2</v>
      </c>
      <c r="P8" s="131">
        <f>B6</f>
        <v>0</v>
      </c>
      <c r="Q8" s="130">
        <f t="shared" ref="Q8:Q16" si="1">O8*P8</f>
        <v>0</v>
      </c>
    </row>
    <row r="9" spans="1:27" ht="25.5" x14ac:dyDescent="0.2">
      <c r="A9" s="158" t="s">
        <v>78</v>
      </c>
      <c r="B9" s="77"/>
      <c r="C9" s="126"/>
      <c r="D9" s="59">
        <v>846</v>
      </c>
      <c r="E9" s="60" t="s">
        <v>67</v>
      </c>
      <c r="F9" s="169">
        <f>L43</f>
        <v>0</v>
      </c>
      <c r="G9" s="247"/>
      <c r="H9" s="127"/>
      <c r="I9" s="145" t="s">
        <v>10</v>
      </c>
      <c r="J9" s="130">
        <v>0.25</v>
      </c>
      <c r="K9" s="131">
        <f t="shared" ref="K9:K16" si="2">B7</f>
        <v>0</v>
      </c>
      <c r="L9" s="130">
        <f t="shared" si="0"/>
        <v>0</v>
      </c>
      <c r="N9" s="145" t="s">
        <v>10</v>
      </c>
      <c r="O9" s="130">
        <v>0.25</v>
      </c>
      <c r="P9" s="131">
        <f t="shared" ref="P9:P16" si="3">B7</f>
        <v>0</v>
      </c>
      <c r="Q9" s="130">
        <f t="shared" si="1"/>
        <v>0</v>
      </c>
    </row>
    <row r="10" spans="1:27" x14ac:dyDescent="0.2">
      <c r="A10" s="158" t="s">
        <v>16</v>
      </c>
      <c r="B10" s="77"/>
      <c r="C10" s="126"/>
      <c r="D10" s="59">
        <v>847</v>
      </c>
      <c r="E10" s="60" t="s">
        <v>68</v>
      </c>
      <c r="F10" s="169">
        <f>Q43</f>
        <v>0</v>
      </c>
      <c r="G10" s="247"/>
      <c r="H10" s="127"/>
      <c r="I10" s="145" t="s">
        <v>91</v>
      </c>
      <c r="J10" s="157">
        <v>6.7000000000000004E-2</v>
      </c>
      <c r="K10" s="131">
        <f t="shared" si="2"/>
        <v>0</v>
      </c>
      <c r="L10" s="130">
        <f t="shared" si="0"/>
        <v>0</v>
      </c>
      <c r="N10" s="145" t="s">
        <v>91</v>
      </c>
      <c r="O10" s="157">
        <v>6.7000000000000004E-2</v>
      </c>
      <c r="P10" s="131">
        <f t="shared" si="3"/>
        <v>0</v>
      </c>
      <c r="Q10" s="130">
        <f t="shared" si="1"/>
        <v>0</v>
      </c>
    </row>
    <row r="11" spans="1:27" ht="25.5" x14ac:dyDescent="0.2">
      <c r="A11" s="158" t="s">
        <v>79</v>
      </c>
      <c r="B11" s="77"/>
      <c r="C11" s="126"/>
      <c r="D11" s="59">
        <v>851</v>
      </c>
      <c r="E11" s="60" t="s">
        <v>69</v>
      </c>
      <c r="F11" s="169">
        <f>L56</f>
        <v>0</v>
      </c>
      <c r="G11" s="247"/>
      <c r="H11" s="127"/>
      <c r="I11" s="145" t="s">
        <v>78</v>
      </c>
      <c r="J11" s="157">
        <v>6.7000000000000004E-2</v>
      </c>
      <c r="K11" s="131">
        <f t="shared" si="2"/>
        <v>0</v>
      </c>
      <c r="L11" s="130">
        <f t="shared" si="0"/>
        <v>0</v>
      </c>
      <c r="N11" s="145" t="s">
        <v>78</v>
      </c>
      <c r="O11" s="157">
        <v>6.7000000000000004E-2</v>
      </c>
      <c r="P11" s="131">
        <f t="shared" si="3"/>
        <v>0</v>
      </c>
      <c r="Q11" s="130">
        <f t="shared" si="1"/>
        <v>0</v>
      </c>
    </row>
    <row r="12" spans="1:27" x14ac:dyDescent="0.2">
      <c r="A12" s="158" t="s">
        <v>18</v>
      </c>
      <c r="B12" s="77"/>
      <c r="C12" s="126"/>
      <c r="D12" s="59">
        <v>852</v>
      </c>
      <c r="E12" s="60" t="s">
        <v>70</v>
      </c>
      <c r="F12" s="169">
        <f>Q56</f>
        <v>0</v>
      </c>
      <c r="G12" s="247"/>
      <c r="H12" s="127"/>
      <c r="I12" s="145" t="s">
        <v>16</v>
      </c>
      <c r="J12" s="130">
        <v>0.15</v>
      </c>
      <c r="K12" s="131">
        <f t="shared" si="2"/>
        <v>0</v>
      </c>
      <c r="L12" s="130">
        <f t="shared" si="0"/>
        <v>0</v>
      </c>
      <c r="N12" s="145" t="s">
        <v>16</v>
      </c>
      <c r="O12" s="130">
        <v>0.2</v>
      </c>
      <c r="P12" s="131">
        <f t="shared" si="3"/>
        <v>0</v>
      </c>
      <c r="Q12" s="130">
        <f t="shared" si="1"/>
        <v>0</v>
      </c>
    </row>
    <row r="13" spans="1:27" x14ac:dyDescent="0.2">
      <c r="A13" s="158" t="s">
        <v>80</v>
      </c>
      <c r="B13" s="77"/>
      <c r="C13" s="126"/>
      <c r="D13" s="59">
        <v>850</v>
      </c>
      <c r="E13" s="60" t="s">
        <v>71</v>
      </c>
      <c r="F13" s="169">
        <f>L69</f>
        <v>0</v>
      </c>
      <c r="G13" s="247"/>
      <c r="I13" s="145" t="s">
        <v>79</v>
      </c>
      <c r="J13" s="130">
        <v>6.7000000000000004E-2</v>
      </c>
      <c r="K13" s="131">
        <f t="shared" si="2"/>
        <v>0</v>
      </c>
      <c r="L13" s="130">
        <f t="shared" si="0"/>
        <v>0</v>
      </c>
      <c r="N13" s="145" t="s">
        <v>79</v>
      </c>
      <c r="O13" s="157">
        <v>6.7000000000000004E-2</v>
      </c>
      <c r="P13" s="131">
        <f t="shared" si="3"/>
        <v>0</v>
      </c>
      <c r="Q13" s="130">
        <f t="shared" si="1"/>
        <v>0</v>
      </c>
    </row>
    <row r="14" spans="1:27" ht="13.5" thickBot="1" x14ac:dyDescent="0.25">
      <c r="A14" s="159" t="s">
        <v>22</v>
      </c>
      <c r="B14" s="78"/>
      <c r="C14" s="134"/>
      <c r="D14" s="59">
        <v>857</v>
      </c>
      <c r="E14" s="60" t="s">
        <v>72</v>
      </c>
      <c r="F14" s="169">
        <f>Q69</f>
        <v>0</v>
      </c>
      <c r="G14" s="247"/>
      <c r="H14" s="127"/>
      <c r="I14" s="145" t="s">
        <v>18</v>
      </c>
      <c r="J14" s="130">
        <v>0.2</v>
      </c>
      <c r="K14" s="131">
        <f t="shared" si="2"/>
        <v>0</v>
      </c>
      <c r="L14" s="130">
        <f t="shared" si="0"/>
        <v>0</v>
      </c>
      <c r="N14" s="145" t="s">
        <v>18</v>
      </c>
      <c r="O14" s="130">
        <v>0.15</v>
      </c>
      <c r="P14" s="131">
        <f t="shared" si="3"/>
        <v>0</v>
      </c>
      <c r="Q14" s="130">
        <f t="shared" si="1"/>
        <v>0</v>
      </c>
    </row>
    <row r="15" spans="1:27" ht="25.5" x14ac:dyDescent="0.2">
      <c r="D15" s="88">
        <v>838</v>
      </c>
      <c r="E15" s="89" t="s">
        <v>73</v>
      </c>
      <c r="F15" s="170">
        <f>L82</f>
        <v>0</v>
      </c>
      <c r="G15" s="247"/>
      <c r="H15" s="127"/>
      <c r="I15" s="145" t="s">
        <v>80</v>
      </c>
      <c r="J15" s="157">
        <v>6.7000000000000004E-2</v>
      </c>
      <c r="K15" s="131">
        <f t="shared" si="2"/>
        <v>0</v>
      </c>
      <c r="L15" s="130">
        <f t="shared" si="0"/>
        <v>0</v>
      </c>
      <c r="N15" s="145" t="s">
        <v>80</v>
      </c>
      <c r="O15" s="157">
        <v>6.7000000000000004E-2</v>
      </c>
      <c r="P15" s="131">
        <f t="shared" si="3"/>
        <v>0</v>
      </c>
      <c r="Q15" s="130">
        <f t="shared" si="1"/>
        <v>0</v>
      </c>
    </row>
    <row r="16" spans="1:27" ht="13.5" thickBot="1" x14ac:dyDescent="0.25">
      <c r="A16" s="137"/>
      <c r="B16" s="137"/>
      <c r="C16" s="138"/>
      <c r="D16" s="187">
        <v>853</v>
      </c>
      <c r="E16" s="89" t="s">
        <v>90</v>
      </c>
      <c r="F16" s="188">
        <f>Q82</f>
        <v>0</v>
      </c>
      <c r="G16" s="247"/>
      <c r="H16" s="127"/>
      <c r="I16" s="145" t="s">
        <v>22</v>
      </c>
      <c r="J16" s="157">
        <v>6.7000000000000004E-2</v>
      </c>
      <c r="K16" s="131">
        <f t="shared" si="2"/>
        <v>0</v>
      </c>
      <c r="L16" s="130">
        <f t="shared" si="0"/>
        <v>0</v>
      </c>
      <c r="N16" s="145" t="s">
        <v>22</v>
      </c>
      <c r="O16" s="157">
        <v>6.7000000000000004E-2</v>
      </c>
      <c r="P16" s="131">
        <f t="shared" si="3"/>
        <v>0</v>
      </c>
      <c r="Q16" s="130">
        <f t="shared" si="1"/>
        <v>0</v>
      </c>
    </row>
    <row r="17" spans="1:22" ht="24.75" customHeight="1" thickBot="1" x14ac:dyDescent="0.25">
      <c r="A17" s="137"/>
      <c r="B17" s="137"/>
      <c r="C17" s="138"/>
      <c r="D17" s="191">
        <v>855</v>
      </c>
      <c r="E17" s="192" t="s">
        <v>143</v>
      </c>
      <c r="F17" s="194">
        <f>L95</f>
        <v>0</v>
      </c>
      <c r="G17" s="248"/>
      <c r="H17" s="127"/>
      <c r="I17" s="131"/>
      <c r="J17" s="130">
        <f>SUM(J8:J16)</f>
        <v>1.0019999999999998</v>
      </c>
      <c r="K17" s="131"/>
      <c r="L17" s="130">
        <f>SUM(L8:L16)</f>
        <v>0</v>
      </c>
      <c r="N17" s="131"/>
      <c r="O17" s="130">
        <f>SUM(O8:O16)</f>
        <v>1.002</v>
      </c>
      <c r="P17" s="131"/>
      <c r="Q17" s="130">
        <f>SUM(Q8:Q16)</f>
        <v>0</v>
      </c>
    </row>
    <row r="18" spans="1:22" ht="25.5" customHeight="1" x14ac:dyDescent="0.2">
      <c r="A18" s="137"/>
      <c r="B18" s="137"/>
      <c r="C18" s="138"/>
      <c r="D18" s="62"/>
      <c r="E18" s="63"/>
      <c r="F18" s="10"/>
      <c r="G18" s="165"/>
      <c r="H18" s="127"/>
      <c r="V18" s="143"/>
    </row>
    <row r="19" spans="1:22" x14ac:dyDescent="0.2">
      <c r="A19" s="137"/>
      <c r="B19" s="137"/>
      <c r="C19" s="138"/>
      <c r="D19" s="139"/>
      <c r="E19" s="140"/>
      <c r="F19" s="141"/>
      <c r="G19" s="64"/>
      <c r="H19" s="127"/>
      <c r="I19" s="232" t="s">
        <v>100</v>
      </c>
      <c r="J19" s="233"/>
      <c r="K19" s="233"/>
      <c r="L19" s="234"/>
      <c r="N19" s="232" t="s">
        <v>147</v>
      </c>
      <c r="O19" s="233"/>
      <c r="P19" s="233"/>
      <c r="Q19" s="234"/>
    </row>
    <row r="20" spans="1:22" x14ac:dyDescent="0.2">
      <c r="A20" s="137"/>
      <c r="B20" s="137"/>
      <c r="C20" s="138"/>
      <c r="D20" s="139"/>
      <c r="E20" s="140"/>
      <c r="F20" s="141"/>
      <c r="G20" s="142"/>
      <c r="I20" s="128" t="s">
        <v>6</v>
      </c>
      <c r="J20" s="128" t="s">
        <v>7</v>
      </c>
      <c r="K20" s="128" t="s">
        <v>8</v>
      </c>
      <c r="L20" s="128" t="s">
        <v>9</v>
      </c>
      <c r="N20" s="128" t="s">
        <v>6</v>
      </c>
      <c r="O20" s="128" t="s">
        <v>7</v>
      </c>
      <c r="P20" s="128" t="s">
        <v>8</v>
      </c>
      <c r="Q20" s="128" t="s">
        <v>9</v>
      </c>
    </row>
    <row r="21" spans="1:22" x14ac:dyDescent="0.2">
      <c r="A21" s="137"/>
      <c r="B21" s="137"/>
      <c r="C21" s="138"/>
      <c r="D21" s="139"/>
      <c r="E21" s="140"/>
      <c r="F21" s="141"/>
      <c r="G21" s="136"/>
      <c r="H21" s="134"/>
      <c r="I21" s="145" t="s">
        <v>77</v>
      </c>
      <c r="J21" s="157">
        <v>6.7000000000000004E-2</v>
      </c>
      <c r="K21" s="131">
        <f>B6</f>
        <v>0</v>
      </c>
      <c r="L21" s="130">
        <f t="shared" ref="L21:L29" si="4">J21*K21</f>
        <v>0</v>
      </c>
      <c r="N21" s="145" t="s">
        <v>77</v>
      </c>
      <c r="O21" s="157">
        <v>6.7000000000000004E-2</v>
      </c>
      <c r="P21" s="131">
        <f>B6</f>
        <v>0</v>
      </c>
      <c r="Q21" s="130">
        <f>O21*P21</f>
        <v>0</v>
      </c>
    </row>
    <row r="22" spans="1:22" x14ac:dyDescent="0.2">
      <c r="A22" s="137"/>
      <c r="B22" s="137"/>
      <c r="C22" s="138"/>
      <c r="D22" s="139"/>
      <c r="E22" s="144"/>
      <c r="F22" s="141"/>
      <c r="G22" s="142"/>
      <c r="H22" s="134"/>
      <c r="I22" s="145" t="s">
        <v>10</v>
      </c>
      <c r="J22" s="130">
        <v>0.25</v>
      </c>
      <c r="K22" s="131">
        <f t="shared" ref="K22:K29" si="5">B7</f>
        <v>0</v>
      </c>
      <c r="L22" s="130">
        <f t="shared" si="4"/>
        <v>0</v>
      </c>
      <c r="N22" s="145" t="s">
        <v>10</v>
      </c>
      <c r="O22" s="130">
        <v>0.25</v>
      </c>
      <c r="P22" s="131">
        <f>B7</f>
        <v>0</v>
      </c>
      <c r="Q22" s="130">
        <f t="shared" ref="Q22:Q29" si="6">O22*P22</f>
        <v>0</v>
      </c>
    </row>
    <row r="23" spans="1:22" x14ac:dyDescent="0.2">
      <c r="A23" s="137"/>
      <c r="B23" s="137"/>
      <c r="C23" s="138"/>
      <c r="D23" s="139"/>
      <c r="E23" s="140"/>
      <c r="F23" s="141"/>
      <c r="G23" s="142"/>
      <c r="H23" s="134"/>
      <c r="I23" s="145" t="s">
        <v>91</v>
      </c>
      <c r="J23" s="157">
        <v>6.7000000000000004E-2</v>
      </c>
      <c r="K23" s="131">
        <f t="shared" si="5"/>
        <v>0</v>
      </c>
      <c r="L23" s="130">
        <f t="shared" si="4"/>
        <v>0</v>
      </c>
      <c r="N23" s="145" t="s">
        <v>91</v>
      </c>
      <c r="O23" s="157">
        <v>6.7000000000000004E-2</v>
      </c>
      <c r="P23" s="131">
        <f t="shared" ref="P23:P29" si="7">B8</f>
        <v>0</v>
      </c>
      <c r="Q23" s="130">
        <f t="shared" si="6"/>
        <v>0</v>
      </c>
    </row>
    <row r="24" spans="1:22" x14ac:dyDescent="0.2">
      <c r="A24" s="137"/>
      <c r="B24" s="137"/>
      <c r="C24" s="138"/>
      <c r="D24" s="139"/>
      <c r="E24" s="140"/>
      <c r="F24" s="141"/>
      <c r="G24" s="142"/>
      <c r="H24" s="134"/>
      <c r="I24" s="145" t="s">
        <v>78</v>
      </c>
      <c r="J24" s="130">
        <v>0.2</v>
      </c>
      <c r="K24" s="131">
        <f t="shared" si="5"/>
        <v>0</v>
      </c>
      <c r="L24" s="130">
        <f t="shared" si="4"/>
        <v>0</v>
      </c>
      <c r="N24" s="145" t="s">
        <v>78</v>
      </c>
      <c r="O24" s="130">
        <v>0.2</v>
      </c>
      <c r="P24" s="131">
        <f t="shared" si="7"/>
        <v>0</v>
      </c>
      <c r="Q24" s="130">
        <f t="shared" si="6"/>
        <v>0</v>
      </c>
    </row>
    <row r="25" spans="1:22" x14ac:dyDescent="0.2">
      <c r="A25" s="137"/>
      <c r="B25" s="137"/>
      <c r="C25" s="138"/>
      <c r="D25" s="139"/>
      <c r="E25" s="140"/>
      <c r="F25" s="141"/>
      <c r="G25" s="142"/>
      <c r="H25" s="134"/>
      <c r="I25" s="145" t="s">
        <v>16</v>
      </c>
      <c r="J25" s="157">
        <v>6.7000000000000004E-2</v>
      </c>
      <c r="K25" s="131">
        <f t="shared" si="5"/>
        <v>0</v>
      </c>
      <c r="L25" s="130">
        <f t="shared" si="4"/>
        <v>0</v>
      </c>
      <c r="N25" s="145" t="s">
        <v>16</v>
      </c>
      <c r="O25" s="157">
        <v>6.7000000000000004E-2</v>
      </c>
      <c r="P25" s="131">
        <f t="shared" si="7"/>
        <v>0</v>
      </c>
      <c r="Q25" s="130">
        <f t="shared" si="6"/>
        <v>0</v>
      </c>
    </row>
    <row r="26" spans="1:22" x14ac:dyDescent="0.2">
      <c r="A26" s="137"/>
      <c r="B26" s="137"/>
      <c r="C26" s="138"/>
      <c r="D26" s="139"/>
      <c r="E26" s="140"/>
      <c r="F26" s="141"/>
      <c r="G26" s="142"/>
      <c r="H26" s="134"/>
      <c r="I26" s="145" t="s">
        <v>79</v>
      </c>
      <c r="J26" s="157">
        <v>6.7000000000000004E-2</v>
      </c>
      <c r="K26" s="131">
        <f t="shared" si="5"/>
        <v>0</v>
      </c>
      <c r="L26" s="130">
        <f t="shared" si="4"/>
        <v>0</v>
      </c>
      <c r="N26" s="145" t="s">
        <v>79</v>
      </c>
      <c r="O26" s="157">
        <v>6.7000000000000004E-2</v>
      </c>
      <c r="P26" s="131">
        <f t="shared" si="7"/>
        <v>0</v>
      </c>
      <c r="Q26" s="130">
        <f t="shared" si="6"/>
        <v>0</v>
      </c>
    </row>
    <row r="27" spans="1:22" x14ac:dyDescent="0.2">
      <c r="D27" s="139"/>
      <c r="E27" s="144"/>
      <c r="F27" s="141"/>
      <c r="G27" s="142"/>
      <c r="H27" s="134"/>
      <c r="I27" s="145" t="s">
        <v>18</v>
      </c>
      <c r="J27" s="130">
        <v>0.15</v>
      </c>
      <c r="K27" s="131">
        <f t="shared" si="5"/>
        <v>0</v>
      </c>
      <c r="L27" s="130">
        <f t="shared" si="4"/>
        <v>0</v>
      </c>
      <c r="N27" s="145" t="s">
        <v>18</v>
      </c>
      <c r="O27" s="130">
        <v>0.15</v>
      </c>
      <c r="P27" s="131">
        <f t="shared" si="7"/>
        <v>0</v>
      </c>
      <c r="Q27" s="130">
        <f t="shared" si="6"/>
        <v>0</v>
      </c>
    </row>
    <row r="28" spans="1:22" x14ac:dyDescent="0.2">
      <c r="D28" s="139"/>
      <c r="E28" s="144"/>
      <c r="F28" s="141"/>
      <c r="G28" s="142"/>
      <c r="H28" s="134"/>
      <c r="I28" s="145" t="s">
        <v>80</v>
      </c>
      <c r="J28" s="157">
        <v>6.7000000000000004E-2</v>
      </c>
      <c r="K28" s="131">
        <f t="shared" si="5"/>
        <v>0</v>
      </c>
      <c r="L28" s="130">
        <f t="shared" si="4"/>
        <v>0</v>
      </c>
      <c r="N28" s="145" t="s">
        <v>80</v>
      </c>
      <c r="O28" s="157">
        <v>6.7000000000000004E-2</v>
      </c>
      <c r="P28" s="131">
        <f t="shared" si="7"/>
        <v>0</v>
      </c>
      <c r="Q28" s="130">
        <f t="shared" si="6"/>
        <v>0</v>
      </c>
    </row>
    <row r="29" spans="1:22" x14ac:dyDescent="0.2">
      <c r="D29" s="139"/>
      <c r="E29" s="144"/>
      <c r="F29" s="141"/>
      <c r="G29" s="142"/>
      <c r="H29" s="134"/>
      <c r="I29" s="145" t="s">
        <v>22</v>
      </c>
      <c r="J29" s="157">
        <v>6.7000000000000004E-2</v>
      </c>
      <c r="K29" s="131">
        <f t="shared" si="5"/>
        <v>0</v>
      </c>
      <c r="L29" s="130">
        <f t="shared" si="4"/>
        <v>0</v>
      </c>
      <c r="N29" s="145" t="s">
        <v>22</v>
      </c>
      <c r="O29" s="157">
        <v>6.7000000000000004E-2</v>
      </c>
      <c r="P29" s="131">
        <f t="shared" si="7"/>
        <v>0</v>
      </c>
      <c r="Q29" s="130">
        <f t="shared" si="6"/>
        <v>0</v>
      </c>
    </row>
    <row r="30" spans="1:22" x14ac:dyDescent="0.2">
      <c r="D30" s="139"/>
      <c r="E30" s="144"/>
      <c r="F30" s="141"/>
      <c r="G30" s="142"/>
      <c r="H30" s="134"/>
      <c r="I30" s="145"/>
      <c r="J30" s="130">
        <f>SUM(J21:J29)</f>
        <v>1.002</v>
      </c>
      <c r="K30" s="131"/>
      <c r="L30" s="130">
        <f>SUM(L21:L29)</f>
        <v>0</v>
      </c>
      <c r="N30" s="145"/>
      <c r="O30" s="130">
        <f>SUM(O21:O29)</f>
        <v>1.002</v>
      </c>
      <c r="P30" s="131"/>
      <c r="Q30" s="130">
        <f>SUM(Q21:Q29)</f>
        <v>0</v>
      </c>
    </row>
    <row r="31" spans="1:22" x14ac:dyDescent="0.2">
      <c r="D31" s="139"/>
      <c r="E31" s="144"/>
      <c r="F31" s="141"/>
      <c r="G31" s="142"/>
      <c r="H31" s="134"/>
      <c r="I31" s="151"/>
      <c r="J31" s="152"/>
    </row>
    <row r="32" spans="1:22" x14ac:dyDescent="0.2">
      <c r="F32" s="141"/>
      <c r="G32" s="142"/>
      <c r="H32" s="134"/>
      <c r="I32" s="232" t="s">
        <v>67</v>
      </c>
      <c r="J32" s="233"/>
      <c r="K32" s="233"/>
      <c r="L32" s="234"/>
      <c r="N32" s="232" t="s">
        <v>68</v>
      </c>
      <c r="O32" s="233"/>
      <c r="P32" s="233"/>
      <c r="Q32" s="234"/>
    </row>
    <row r="33" spans="3:17" x14ac:dyDescent="0.2">
      <c r="D33" s="133"/>
      <c r="E33" s="133"/>
      <c r="F33" s="133"/>
      <c r="G33" s="146"/>
      <c r="H33" s="134"/>
      <c r="I33" s="128" t="s">
        <v>6</v>
      </c>
      <c r="J33" s="128" t="s">
        <v>7</v>
      </c>
      <c r="K33" s="128" t="s">
        <v>8</v>
      </c>
      <c r="L33" s="128" t="s">
        <v>9</v>
      </c>
      <c r="N33" s="128" t="s">
        <v>6</v>
      </c>
      <c r="O33" s="128" t="s">
        <v>7</v>
      </c>
      <c r="P33" s="128" t="s">
        <v>8</v>
      </c>
      <c r="Q33" s="128" t="s">
        <v>9</v>
      </c>
    </row>
    <row r="34" spans="3:17" x14ac:dyDescent="0.2">
      <c r="D34" s="147"/>
      <c r="G34" s="133"/>
      <c r="H34" s="134"/>
      <c r="I34" s="145" t="s">
        <v>77</v>
      </c>
      <c r="J34" s="130">
        <v>0.2</v>
      </c>
      <c r="K34" s="131">
        <f>B6</f>
        <v>0</v>
      </c>
      <c r="L34" s="130">
        <f t="shared" ref="L34:L42" si="8">J34*K34</f>
        <v>0</v>
      </c>
      <c r="N34" s="145" t="s">
        <v>77</v>
      </c>
      <c r="O34" s="157">
        <v>6.7000000000000004E-2</v>
      </c>
      <c r="P34" s="160">
        <f>B6</f>
        <v>0</v>
      </c>
      <c r="Q34" s="130">
        <f t="shared" ref="Q34:Q42" si="9">O34*P34</f>
        <v>0</v>
      </c>
    </row>
    <row r="35" spans="3:17" x14ac:dyDescent="0.2">
      <c r="D35" s="133"/>
      <c r="E35" s="133"/>
      <c r="F35" s="133"/>
      <c r="H35" s="134"/>
      <c r="I35" s="145" t="s">
        <v>10</v>
      </c>
      <c r="J35" s="157">
        <v>6.7000000000000004E-2</v>
      </c>
      <c r="K35" s="131">
        <f t="shared" ref="K35:K42" si="10">B7</f>
        <v>0</v>
      </c>
      <c r="L35" s="130">
        <f t="shared" si="8"/>
        <v>0</v>
      </c>
      <c r="N35" s="145" t="s">
        <v>10</v>
      </c>
      <c r="O35" s="157">
        <v>6.7000000000000004E-2</v>
      </c>
      <c r="P35" s="160">
        <f t="shared" ref="P35:P42" si="11">B7</f>
        <v>0</v>
      </c>
      <c r="Q35" s="130">
        <f t="shared" si="9"/>
        <v>0</v>
      </c>
    </row>
    <row r="36" spans="3:17" x14ac:dyDescent="0.2">
      <c r="D36" s="148"/>
      <c r="E36" s="147"/>
      <c r="F36" s="147"/>
      <c r="G36" s="133"/>
      <c r="H36" s="134"/>
      <c r="I36" s="145" t="s">
        <v>91</v>
      </c>
      <c r="J36" s="157">
        <v>6.7000000000000004E-2</v>
      </c>
      <c r="K36" s="131">
        <f t="shared" si="10"/>
        <v>0</v>
      </c>
      <c r="L36" s="130">
        <f t="shared" si="8"/>
        <v>0</v>
      </c>
      <c r="N36" s="145" t="s">
        <v>91</v>
      </c>
      <c r="O36" s="130">
        <v>0.2</v>
      </c>
      <c r="P36" s="160">
        <f t="shared" si="11"/>
        <v>0</v>
      </c>
      <c r="Q36" s="130">
        <f t="shared" si="9"/>
        <v>0</v>
      </c>
    </row>
    <row r="37" spans="3:17" x14ac:dyDescent="0.2">
      <c r="D37" s="133"/>
      <c r="E37" s="133"/>
      <c r="F37" s="133"/>
      <c r="G37" s="147"/>
      <c r="I37" s="145" t="s">
        <v>78</v>
      </c>
      <c r="J37" s="157">
        <v>6.7000000000000004E-2</v>
      </c>
      <c r="K37" s="131">
        <f t="shared" si="10"/>
        <v>0</v>
      </c>
      <c r="L37" s="130">
        <f t="shared" si="8"/>
        <v>0</v>
      </c>
      <c r="N37" s="145" t="s">
        <v>78</v>
      </c>
      <c r="O37" s="157">
        <v>6.7000000000000004E-2</v>
      </c>
      <c r="P37" s="160">
        <f t="shared" si="11"/>
        <v>0</v>
      </c>
      <c r="Q37" s="130">
        <f t="shared" si="9"/>
        <v>0</v>
      </c>
    </row>
    <row r="38" spans="3:17" x14ac:dyDescent="0.2">
      <c r="D38" s="118"/>
      <c r="G38" s="133"/>
      <c r="H38" s="148"/>
      <c r="I38" s="145" t="s">
        <v>16</v>
      </c>
      <c r="J38" s="157">
        <v>6.7000000000000004E-2</v>
      </c>
      <c r="K38" s="131">
        <f t="shared" si="10"/>
        <v>0</v>
      </c>
      <c r="L38" s="130">
        <f t="shared" si="8"/>
        <v>0</v>
      </c>
      <c r="N38" s="145" t="s">
        <v>16</v>
      </c>
      <c r="O38" s="130">
        <v>0.15</v>
      </c>
      <c r="P38" s="160">
        <f t="shared" si="11"/>
        <v>0</v>
      </c>
      <c r="Q38" s="130">
        <f t="shared" si="9"/>
        <v>0</v>
      </c>
    </row>
    <row r="39" spans="3:17" x14ac:dyDescent="0.2">
      <c r="D39" s="118"/>
      <c r="H39" s="148"/>
      <c r="I39" s="145" t="s">
        <v>79</v>
      </c>
      <c r="J39" s="130">
        <v>0.15</v>
      </c>
      <c r="K39" s="131">
        <f t="shared" si="10"/>
        <v>0</v>
      </c>
      <c r="L39" s="130">
        <f t="shared" si="8"/>
        <v>0</v>
      </c>
      <c r="N39" s="145" t="s">
        <v>79</v>
      </c>
      <c r="O39" s="157">
        <v>6.7000000000000004E-2</v>
      </c>
      <c r="P39" s="160">
        <f t="shared" si="11"/>
        <v>0</v>
      </c>
      <c r="Q39" s="130">
        <f t="shared" si="9"/>
        <v>0</v>
      </c>
    </row>
    <row r="40" spans="3:17" x14ac:dyDescent="0.2">
      <c r="D40" s="118"/>
      <c r="H40" s="148"/>
      <c r="I40" s="145" t="s">
        <v>18</v>
      </c>
      <c r="J40" s="130">
        <v>0.25</v>
      </c>
      <c r="K40" s="131">
        <f t="shared" si="10"/>
        <v>0</v>
      </c>
      <c r="L40" s="130">
        <f t="shared" si="8"/>
        <v>0</v>
      </c>
      <c r="N40" s="145" t="s">
        <v>18</v>
      </c>
      <c r="O40" s="130">
        <v>0.25</v>
      </c>
      <c r="P40" s="160">
        <f t="shared" si="11"/>
        <v>0</v>
      </c>
      <c r="Q40" s="130">
        <f t="shared" si="9"/>
        <v>0</v>
      </c>
    </row>
    <row r="41" spans="3:17" x14ac:dyDescent="0.2">
      <c r="D41" s="118"/>
      <c r="H41" s="148"/>
      <c r="I41" s="145" t="s">
        <v>80</v>
      </c>
      <c r="J41" s="157">
        <v>6.7000000000000004E-2</v>
      </c>
      <c r="K41" s="131">
        <f t="shared" si="10"/>
        <v>0</v>
      </c>
      <c r="L41" s="130">
        <f t="shared" si="8"/>
        <v>0</v>
      </c>
      <c r="N41" s="145" t="s">
        <v>80</v>
      </c>
      <c r="O41" s="157">
        <v>6.7000000000000004E-2</v>
      </c>
      <c r="P41" s="160">
        <f t="shared" si="11"/>
        <v>0</v>
      </c>
      <c r="Q41" s="130">
        <f t="shared" si="9"/>
        <v>0</v>
      </c>
    </row>
    <row r="42" spans="3:17" x14ac:dyDescent="0.2">
      <c r="D42" s="118"/>
      <c r="H42" s="148"/>
      <c r="I42" s="145" t="s">
        <v>22</v>
      </c>
      <c r="J42" s="157">
        <v>6.7000000000000004E-2</v>
      </c>
      <c r="K42" s="131">
        <f t="shared" si="10"/>
        <v>0</v>
      </c>
      <c r="L42" s="130">
        <f t="shared" si="8"/>
        <v>0</v>
      </c>
      <c r="N42" s="145" t="s">
        <v>22</v>
      </c>
      <c r="O42" s="157">
        <v>6.7000000000000004E-2</v>
      </c>
      <c r="P42" s="160">
        <f t="shared" si="11"/>
        <v>0</v>
      </c>
      <c r="Q42" s="130">
        <f t="shared" si="9"/>
        <v>0</v>
      </c>
    </row>
    <row r="43" spans="3:17" x14ac:dyDescent="0.2">
      <c r="I43" s="145"/>
      <c r="J43" s="130">
        <f>SUM(J34:J42)</f>
        <v>1.002</v>
      </c>
      <c r="K43" s="131"/>
      <c r="L43" s="130">
        <f>SUM(L34:L42)</f>
        <v>0</v>
      </c>
      <c r="N43" s="145"/>
      <c r="O43" s="130">
        <f>SUM(O34:O42)</f>
        <v>1.002</v>
      </c>
      <c r="P43" s="131"/>
      <c r="Q43" s="130">
        <f>SUM(Q34:Q42)</f>
        <v>0</v>
      </c>
    </row>
    <row r="44" spans="3:17" x14ac:dyDescent="0.2">
      <c r="H44" s="148"/>
    </row>
    <row r="45" spans="3:17" x14ac:dyDescent="0.2">
      <c r="H45" s="148"/>
      <c r="I45" s="232" t="s">
        <v>69</v>
      </c>
      <c r="J45" s="233"/>
      <c r="K45" s="233"/>
      <c r="L45" s="234"/>
      <c r="N45" s="232" t="s">
        <v>70</v>
      </c>
      <c r="O45" s="233"/>
      <c r="P45" s="233"/>
      <c r="Q45" s="234"/>
    </row>
    <row r="46" spans="3:17" x14ac:dyDescent="0.2">
      <c r="C46" s="136"/>
      <c r="E46" s="136"/>
      <c r="F46" s="136"/>
      <c r="H46" s="148"/>
      <c r="I46" s="128" t="s">
        <v>6</v>
      </c>
      <c r="J46" s="128" t="s">
        <v>7</v>
      </c>
      <c r="K46" s="128" t="s">
        <v>8</v>
      </c>
      <c r="L46" s="128" t="s">
        <v>9</v>
      </c>
      <c r="N46" s="128" t="s">
        <v>6</v>
      </c>
      <c r="O46" s="128" t="s">
        <v>7</v>
      </c>
      <c r="P46" s="128" t="s">
        <v>8</v>
      </c>
      <c r="Q46" s="128" t="s">
        <v>9</v>
      </c>
    </row>
    <row r="47" spans="3:17" x14ac:dyDescent="0.2">
      <c r="G47" s="136"/>
      <c r="H47" s="148"/>
      <c r="I47" s="145" t="s">
        <v>77</v>
      </c>
      <c r="J47" s="157">
        <v>6.7000000000000004E-2</v>
      </c>
      <c r="K47" s="131">
        <f>B6</f>
        <v>0</v>
      </c>
      <c r="L47" s="130">
        <f t="shared" ref="L47:L55" si="12">J47*K47</f>
        <v>0</v>
      </c>
      <c r="N47" s="145" t="s">
        <v>77</v>
      </c>
      <c r="O47" s="157">
        <v>6.7000000000000004E-2</v>
      </c>
      <c r="P47" s="131">
        <f>B6</f>
        <v>0</v>
      </c>
      <c r="Q47" s="130">
        <f t="shared" ref="Q47:Q55" si="13">O47*P47</f>
        <v>0</v>
      </c>
    </row>
    <row r="48" spans="3:17" x14ac:dyDescent="0.2">
      <c r="H48" s="148"/>
      <c r="I48" s="145" t="s">
        <v>10</v>
      </c>
      <c r="J48" s="157">
        <v>6.7000000000000004E-2</v>
      </c>
      <c r="K48" s="131">
        <f t="shared" ref="K48:K55" si="14">B7</f>
        <v>0</v>
      </c>
      <c r="L48" s="130">
        <f t="shared" si="12"/>
        <v>0</v>
      </c>
      <c r="N48" s="145" t="s">
        <v>10</v>
      </c>
      <c r="O48" s="157">
        <v>6.7000000000000004E-2</v>
      </c>
      <c r="P48" s="131">
        <f t="shared" ref="P48:P55" si="15">B7</f>
        <v>0</v>
      </c>
      <c r="Q48" s="130">
        <f t="shared" si="13"/>
        <v>0</v>
      </c>
    </row>
    <row r="49" spans="5:17" x14ac:dyDescent="0.2">
      <c r="H49" s="149"/>
      <c r="I49" s="145" t="s">
        <v>91</v>
      </c>
      <c r="J49" s="130">
        <v>0.2</v>
      </c>
      <c r="K49" s="131">
        <f t="shared" si="14"/>
        <v>0</v>
      </c>
      <c r="L49" s="130">
        <f t="shared" si="12"/>
        <v>0</v>
      </c>
      <c r="N49" s="145" t="s">
        <v>91</v>
      </c>
      <c r="O49" s="130">
        <v>0.2</v>
      </c>
      <c r="P49" s="131">
        <f t="shared" si="15"/>
        <v>0</v>
      </c>
      <c r="Q49" s="130">
        <f t="shared" si="13"/>
        <v>0</v>
      </c>
    </row>
    <row r="50" spans="5:17" x14ac:dyDescent="0.2">
      <c r="E50" s="149"/>
      <c r="F50" s="149"/>
      <c r="H50" s="149"/>
      <c r="I50" s="145" t="s">
        <v>78</v>
      </c>
      <c r="J50" s="157">
        <v>6.7000000000000004E-2</v>
      </c>
      <c r="K50" s="131">
        <f t="shared" si="14"/>
        <v>0</v>
      </c>
      <c r="L50" s="130">
        <f t="shared" si="12"/>
        <v>0</v>
      </c>
      <c r="N50" s="145" t="s">
        <v>78</v>
      </c>
      <c r="O50" s="157">
        <v>6.7000000000000004E-2</v>
      </c>
      <c r="P50" s="131">
        <f t="shared" si="15"/>
        <v>0</v>
      </c>
      <c r="Q50" s="130">
        <f t="shared" si="13"/>
        <v>0</v>
      </c>
    </row>
    <row r="51" spans="5:17" x14ac:dyDescent="0.2">
      <c r="E51" s="149"/>
      <c r="F51" s="149"/>
      <c r="G51" s="149"/>
      <c r="H51" s="149"/>
      <c r="I51" s="145" t="s">
        <v>16</v>
      </c>
      <c r="J51" s="130">
        <v>0.15</v>
      </c>
      <c r="K51" s="131">
        <f t="shared" si="14"/>
        <v>0</v>
      </c>
      <c r="L51" s="130">
        <f t="shared" si="12"/>
        <v>0</v>
      </c>
      <c r="N51" s="145" t="s">
        <v>16</v>
      </c>
      <c r="O51" s="130">
        <v>0.15</v>
      </c>
      <c r="P51" s="131">
        <f t="shared" si="15"/>
        <v>0</v>
      </c>
      <c r="Q51" s="130">
        <f t="shared" si="13"/>
        <v>0</v>
      </c>
    </row>
    <row r="52" spans="5:17" x14ac:dyDescent="0.2">
      <c r="E52" s="149"/>
      <c r="F52" s="149"/>
      <c r="G52" s="149"/>
      <c r="H52" s="149"/>
      <c r="I52" s="145" t="s">
        <v>79</v>
      </c>
      <c r="J52" s="157">
        <v>6.7000000000000004E-2</v>
      </c>
      <c r="K52" s="131">
        <f t="shared" si="14"/>
        <v>0</v>
      </c>
      <c r="L52" s="130">
        <f t="shared" si="12"/>
        <v>0</v>
      </c>
      <c r="N52" s="145" t="s">
        <v>79</v>
      </c>
      <c r="O52" s="157">
        <v>6.7000000000000004E-2</v>
      </c>
      <c r="P52" s="131">
        <f t="shared" si="15"/>
        <v>0</v>
      </c>
      <c r="Q52" s="130">
        <f t="shared" si="13"/>
        <v>0</v>
      </c>
    </row>
    <row r="53" spans="5:17" x14ac:dyDescent="0.2">
      <c r="E53" s="149"/>
      <c r="F53" s="149"/>
      <c r="G53" s="149"/>
      <c r="H53" s="149"/>
      <c r="I53" s="145" t="s">
        <v>18</v>
      </c>
      <c r="J53" s="130">
        <v>0.25</v>
      </c>
      <c r="K53" s="131">
        <f t="shared" si="14"/>
        <v>0</v>
      </c>
      <c r="L53" s="130">
        <f t="shared" si="12"/>
        <v>0</v>
      </c>
      <c r="N53" s="145" t="s">
        <v>18</v>
      </c>
      <c r="O53" s="130">
        <v>0.25</v>
      </c>
      <c r="P53" s="131">
        <f t="shared" si="15"/>
        <v>0</v>
      </c>
      <c r="Q53" s="130">
        <f t="shared" si="13"/>
        <v>0</v>
      </c>
    </row>
    <row r="54" spans="5:17" x14ac:dyDescent="0.2">
      <c r="E54" s="149"/>
      <c r="F54" s="149"/>
      <c r="G54" s="149"/>
      <c r="H54" s="149"/>
      <c r="I54" s="145" t="s">
        <v>80</v>
      </c>
      <c r="J54" s="157">
        <v>6.7000000000000004E-2</v>
      </c>
      <c r="K54" s="131">
        <f t="shared" si="14"/>
        <v>0</v>
      </c>
      <c r="L54" s="130">
        <f t="shared" si="12"/>
        <v>0</v>
      </c>
      <c r="N54" s="145" t="s">
        <v>80</v>
      </c>
      <c r="O54" s="157">
        <v>6.7000000000000004E-2</v>
      </c>
      <c r="P54" s="131">
        <f t="shared" si="15"/>
        <v>0</v>
      </c>
      <c r="Q54" s="130">
        <f t="shared" si="13"/>
        <v>0</v>
      </c>
    </row>
    <row r="55" spans="5:17" x14ac:dyDescent="0.2">
      <c r="E55" s="149"/>
      <c r="F55" s="149"/>
      <c r="G55" s="149"/>
      <c r="H55" s="149"/>
      <c r="I55" s="145" t="s">
        <v>22</v>
      </c>
      <c r="J55" s="157">
        <v>6.7000000000000004E-2</v>
      </c>
      <c r="K55" s="131">
        <f t="shared" si="14"/>
        <v>0</v>
      </c>
      <c r="L55" s="130">
        <f t="shared" si="12"/>
        <v>0</v>
      </c>
      <c r="N55" s="145" t="s">
        <v>22</v>
      </c>
      <c r="O55" s="157">
        <v>6.7000000000000004E-2</v>
      </c>
      <c r="P55" s="131">
        <f t="shared" si="15"/>
        <v>0</v>
      </c>
      <c r="Q55" s="130">
        <f t="shared" si="13"/>
        <v>0</v>
      </c>
    </row>
    <row r="56" spans="5:17" x14ac:dyDescent="0.2">
      <c r="E56" s="149"/>
      <c r="F56" s="149"/>
      <c r="G56" s="149"/>
      <c r="H56" s="149"/>
      <c r="I56" s="145"/>
      <c r="J56" s="130">
        <f>SUM(J47:J55)</f>
        <v>1.002</v>
      </c>
      <c r="K56" s="131"/>
      <c r="L56" s="130">
        <f>SUM(L47:L55)</f>
        <v>0</v>
      </c>
      <c r="N56" s="145"/>
      <c r="O56" s="130">
        <f>SUM(O47:O55)</f>
        <v>1.002</v>
      </c>
      <c r="P56" s="131"/>
      <c r="Q56" s="130">
        <f>SUM(Q47:Q55)</f>
        <v>0</v>
      </c>
    </row>
    <row r="57" spans="5:17" x14ac:dyDescent="0.2">
      <c r="E57" s="149"/>
      <c r="F57" s="149"/>
      <c r="G57" s="149"/>
      <c r="H57" s="149"/>
    </row>
    <row r="58" spans="5:17" x14ac:dyDescent="0.2">
      <c r="E58" s="149"/>
      <c r="F58" s="149"/>
      <c r="G58" s="149"/>
      <c r="H58" s="149"/>
      <c r="I58" s="232" t="s">
        <v>71</v>
      </c>
      <c r="J58" s="233"/>
      <c r="K58" s="233"/>
      <c r="L58" s="234"/>
      <c r="N58" s="232" t="s">
        <v>72</v>
      </c>
      <c r="O58" s="233"/>
      <c r="P58" s="233"/>
      <c r="Q58" s="234"/>
    </row>
    <row r="59" spans="5:17" x14ac:dyDescent="0.2">
      <c r="G59" s="149"/>
      <c r="I59" s="128" t="s">
        <v>6</v>
      </c>
      <c r="J59" s="128" t="s">
        <v>7</v>
      </c>
      <c r="K59" s="128" t="s">
        <v>8</v>
      </c>
      <c r="L59" s="128" t="s">
        <v>9</v>
      </c>
      <c r="N59" s="128" t="s">
        <v>6</v>
      </c>
      <c r="O59" s="128" t="s">
        <v>7</v>
      </c>
      <c r="P59" s="128" t="s">
        <v>8</v>
      </c>
      <c r="Q59" s="128" t="s">
        <v>9</v>
      </c>
    </row>
    <row r="60" spans="5:17" x14ac:dyDescent="0.2">
      <c r="I60" s="145" t="s">
        <v>77</v>
      </c>
      <c r="J60" s="157">
        <v>6.7000000000000004E-2</v>
      </c>
      <c r="K60" s="131">
        <f>B6</f>
        <v>0</v>
      </c>
      <c r="L60" s="130">
        <f t="shared" ref="L60:L68" si="16">J60*K60</f>
        <v>0</v>
      </c>
      <c r="N60" s="145" t="s">
        <v>77</v>
      </c>
      <c r="O60" s="130">
        <v>0.25</v>
      </c>
      <c r="P60" s="131">
        <f>B6</f>
        <v>0</v>
      </c>
      <c r="Q60" s="130">
        <f>O60*P60</f>
        <v>0</v>
      </c>
    </row>
    <row r="61" spans="5:17" x14ac:dyDescent="0.2">
      <c r="I61" s="145" t="s">
        <v>10</v>
      </c>
      <c r="J61" s="130">
        <v>0.25</v>
      </c>
      <c r="K61" s="131">
        <f t="shared" ref="K61:K67" si="17">B7</f>
        <v>0</v>
      </c>
      <c r="L61" s="130">
        <f t="shared" si="16"/>
        <v>0</v>
      </c>
      <c r="N61" s="145" t="s">
        <v>10</v>
      </c>
      <c r="O61" s="130">
        <v>0.15</v>
      </c>
      <c r="P61" s="131">
        <f t="shared" ref="P61:P68" si="18">B7</f>
        <v>0</v>
      </c>
      <c r="Q61" s="130">
        <f t="shared" ref="Q61:Q68" si="19">O61*P61</f>
        <v>0</v>
      </c>
    </row>
    <row r="62" spans="5:17" x14ac:dyDescent="0.2">
      <c r="I62" s="145" t="s">
        <v>91</v>
      </c>
      <c r="J62" s="157">
        <v>6.7000000000000004E-2</v>
      </c>
      <c r="K62" s="131">
        <f t="shared" si="17"/>
        <v>0</v>
      </c>
      <c r="L62" s="130">
        <f t="shared" si="16"/>
        <v>0</v>
      </c>
      <c r="N62" s="145" t="s">
        <v>91</v>
      </c>
      <c r="O62" s="157">
        <v>6.7000000000000004E-2</v>
      </c>
      <c r="P62" s="131">
        <f t="shared" si="18"/>
        <v>0</v>
      </c>
      <c r="Q62" s="130">
        <f t="shared" si="19"/>
        <v>0</v>
      </c>
    </row>
    <row r="63" spans="5:17" x14ac:dyDescent="0.2">
      <c r="I63" s="145" t="s">
        <v>78</v>
      </c>
      <c r="J63" s="157">
        <v>6.7000000000000004E-2</v>
      </c>
      <c r="K63" s="131">
        <f t="shared" si="17"/>
        <v>0</v>
      </c>
      <c r="L63" s="130">
        <f t="shared" si="16"/>
        <v>0</v>
      </c>
      <c r="N63" s="145" t="s">
        <v>78</v>
      </c>
      <c r="O63" s="157">
        <v>6.7000000000000004E-2</v>
      </c>
      <c r="P63" s="131">
        <f t="shared" si="18"/>
        <v>0</v>
      </c>
      <c r="Q63" s="130">
        <f t="shared" si="19"/>
        <v>0</v>
      </c>
    </row>
    <row r="64" spans="5:17" x14ac:dyDescent="0.2">
      <c r="I64" s="145" t="s">
        <v>16</v>
      </c>
      <c r="J64" s="157">
        <v>6.7000000000000004E-2</v>
      </c>
      <c r="K64" s="131">
        <f t="shared" si="17"/>
        <v>0</v>
      </c>
      <c r="L64" s="130">
        <f t="shared" si="16"/>
        <v>0</v>
      </c>
      <c r="N64" s="145" t="s">
        <v>16</v>
      </c>
      <c r="O64" s="157">
        <v>6.7000000000000004E-2</v>
      </c>
      <c r="P64" s="131">
        <f t="shared" si="18"/>
        <v>0</v>
      </c>
      <c r="Q64" s="130">
        <f>O64*P64</f>
        <v>0</v>
      </c>
    </row>
    <row r="65" spans="9:17" x14ac:dyDescent="0.2">
      <c r="I65" s="145" t="s">
        <v>79</v>
      </c>
      <c r="J65" s="130">
        <v>0.2</v>
      </c>
      <c r="K65" s="131">
        <f t="shared" si="17"/>
        <v>0</v>
      </c>
      <c r="L65" s="130">
        <f t="shared" si="16"/>
        <v>0</v>
      </c>
      <c r="N65" s="145" t="s">
        <v>79</v>
      </c>
      <c r="O65" s="130">
        <v>0.2</v>
      </c>
      <c r="P65" s="131">
        <f t="shared" si="18"/>
        <v>0</v>
      </c>
      <c r="Q65" s="130">
        <f>O65*P65</f>
        <v>0</v>
      </c>
    </row>
    <row r="66" spans="9:17" x14ac:dyDescent="0.2">
      <c r="I66" s="145" t="s">
        <v>18</v>
      </c>
      <c r="J66" s="130">
        <v>0.15</v>
      </c>
      <c r="K66" s="131">
        <f t="shared" si="17"/>
        <v>0</v>
      </c>
      <c r="L66" s="130">
        <f t="shared" si="16"/>
        <v>0</v>
      </c>
      <c r="N66" s="145" t="s">
        <v>18</v>
      </c>
      <c r="O66" s="157">
        <v>6.7000000000000004E-2</v>
      </c>
      <c r="P66" s="131">
        <f t="shared" si="18"/>
        <v>0</v>
      </c>
      <c r="Q66" s="130">
        <f>O66*P66</f>
        <v>0</v>
      </c>
    </row>
    <row r="67" spans="9:17" x14ac:dyDescent="0.2">
      <c r="I67" s="145" t="s">
        <v>80</v>
      </c>
      <c r="J67" s="157">
        <v>6.7000000000000004E-2</v>
      </c>
      <c r="K67" s="131">
        <f t="shared" si="17"/>
        <v>0</v>
      </c>
      <c r="L67" s="130">
        <f t="shared" si="16"/>
        <v>0</v>
      </c>
      <c r="N67" s="145" t="s">
        <v>80</v>
      </c>
      <c r="O67" s="157">
        <v>6.7000000000000004E-2</v>
      </c>
      <c r="P67" s="131">
        <f t="shared" si="18"/>
        <v>0</v>
      </c>
      <c r="Q67" s="130">
        <f>O67*P67</f>
        <v>0</v>
      </c>
    </row>
    <row r="68" spans="9:17" x14ac:dyDescent="0.2">
      <c r="I68" s="145" t="s">
        <v>22</v>
      </c>
      <c r="J68" s="157">
        <v>6.7000000000000004E-2</v>
      </c>
      <c r="K68" s="131">
        <f>B14</f>
        <v>0</v>
      </c>
      <c r="L68" s="130">
        <f t="shared" si="16"/>
        <v>0</v>
      </c>
      <c r="N68" s="145" t="s">
        <v>22</v>
      </c>
      <c r="O68" s="157">
        <v>6.7000000000000004E-2</v>
      </c>
      <c r="P68" s="131">
        <f t="shared" si="18"/>
        <v>0</v>
      </c>
      <c r="Q68" s="130">
        <f t="shared" si="19"/>
        <v>0</v>
      </c>
    </row>
    <row r="69" spans="9:17" x14ac:dyDescent="0.2">
      <c r="I69" s="145"/>
      <c r="J69" s="130">
        <f>SUM(J60:J68)</f>
        <v>1.002</v>
      </c>
      <c r="K69" s="131" t="s">
        <v>55</v>
      </c>
      <c r="L69" s="130">
        <f>SUM(L60:L68)</f>
        <v>0</v>
      </c>
      <c r="N69" s="145"/>
      <c r="O69" s="130">
        <f>SUM(O60:O68)</f>
        <v>1.0019999999999998</v>
      </c>
      <c r="P69" s="131"/>
      <c r="Q69" s="130">
        <f>SUM(Q60:Q68)</f>
        <v>0</v>
      </c>
    </row>
    <row r="71" spans="9:17" x14ac:dyDescent="0.2">
      <c r="I71" s="232" t="s">
        <v>73</v>
      </c>
      <c r="J71" s="233"/>
      <c r="K71" s="233"/>
      <c r="L71" s="234"/>
      <c r="N71" s="232" t="s">
        <v>90</v>
      </c>
      <c r="O71" s="233"/>
      <c r="P71" s="233"/>
      <c r="Q71" s="234"/>
    </row>
    <row r="72" spans="9:17" x14ac:dyDescent="0.2">
      <c r="I72" s="128" t="s">
        <v>6</v>
      </c>
      <c r="J72" s="128" t="s">
        <v>7</v>
      </c>
      <c r="K72" s="128" t="s">
        <v>8</v>
      </c>
      <c r="L72" s="128" t="s">
        <v>9</v>
      </c>
      <c r="N72" s="128" t="s">
        <v>6</v>
      </c>
      <c r="O72" s="128" t="s">
        <v>7</v>
      </c>
      <c r="P72" s="128" t="s">
        <v>8</v>
      </c>
      <c r="Q72" s="128" t="s">
        <v>9</v>
      </c>
    </row>
    <row r="73" spans="9:17" x14ac:dyDescent="0.2">
      <c r="I73" s="145" t="s">
        <v>77</v>
      </c>
      <c r="J73" s="130">
        <v>0.2</v>
      </c>
      <c r="K73" s="131">
        <f>B6</f>
        <v>0</v>
      </c>
      <c r="L73" s="130">
        <f>J73*K73</f>
        <v>0</v>
      </c>
      <c r="N73" s="145" t="s">
        <v>77</v>
      </c>
      <c r="O73" s="130">
        <v>0.25</v>
      </c>
      <c r="P73" s="130">
        <f>B6</f>
        <v>0</v>
      </c>
      <c r="Q73" s="130">
        <f>O73*P73</f>
        <v>0</v>
      </c>
    </row>
    <row r="74" spans="9:17" x14ac:dyDescent="0.2">
      <c r="I74" s="145" t="s">
        <v>10</v>
      </c>
      <c r="J74" s="130">
        <v>0.25</v>
      </c>
      <c r="K74" s="131">
        <f t="shared" ref="K74:K81" si="20">B7</f>
        <v>0</v>
      </c>
      <c r="L74" s="130">
        <f t="shared" ref="L74:L81" si="21">J74*K74</f>
        <v>0</v>
      </c>
      <c r="N74" s="145" t="s">
        <v>10</v>
      </c>
      <c r="O74" s="130">
        <v>0.2</v>
      </c>
      <c r="P74" s="130">
        <f t="shared" ref="P74:P81" si="22">B7</f>
        <v>0</v>
      </c>
      <c r="Q74" s="130">
        <f t="shared" ref="Q74:Q81" si="23">O74*P74</f>
        <v>0</v>
      </c>
    </row>
    <row r="75" spans="9:17" x14ac:dyDescent="0.2">
      <c r="I75" s="145" t="s">
        <v>91</v>
      </c>
      <c r="J75" s="157">
        <v>6.7000000000000004E-2</v>
      </c>
      <c r="K75" s="131">
        <f t="shared" si="20"/>
        <v>0</v>
      </c>
      <c r="L75" s="130">
        <f t="shared" si="21"/>
        <v>0</v>
      </c>
      <c r="N75" s="145" t="s">
        <v>91</v>
      </c>
      <c r="O75" s="130">
        <v>0.15</v>
      </c>
      <c r="P75" s="130">
        <f t="shared" si="22"/>
        <v>0</v>
      </c>
      <c r="Q75" s="130">
        <f t="shared" si="23"/>
        <v>0</v>
      </c>
    </row>
    <row r="76" spans="9:17" x14ac:dyDescent="0.2">
      <c r="I76" s="145" t="s">
        <v>78</v>
      </c>
      <c r="J76" s="157">
        <v>6.7000000000000004E-2</v>
      </c>
      <c r="K76" s="131">
        <f t="shared" si="20"/>
        <v>0</v>
      </c>
      <c r="L76" s="130">
        <f t="shared" si="21"/>
        <v>0</v>
      </c>
      <c r="N76" s="145" t="s">
        <v>78</v>
      </c>
      <c r="O76" s="157">
        <v>6.7000000000000004E-2</v>
      </c>
      <c r="P76" s="130">
        <f t="shared" si="22"/>
        <v>0</v>
      </c>
      <c r="Q76" s="130">
        <f t="shared" si="23"/>
        <v>0</v>
      </c>
    </row>
    <row r="77" spans="9:17" x14ac:dyDescent="0.2">
      <c r="I77" s="145" t="s">
        <v>16</v>
      </c>
      <c r="J77" s="157">
        <v>6.7000000000000004E-2</v>
      </c>
      <c r="K77" s="131">
        <f t="shared" si="20"/>
        <v>0</v>
      </c>
      <c r="L77" s="130">
        <f t="shared" si="21"/>
        <v>0</v>
      </c>
      <c r="N77" s="145" t="s">
        <v>16</v>
      </c>
      <c r="O77" s="157">
        <v>6.7000000000000004E-2</v>
      </c>
      <c r="P77" s="130">
        <f t="shared" si="22"/>
        <v>0</v>
      </c>
      <c r="Q77" s="130">
        <f t="shared" si="23"/>
        <v>0</v>
      </c>
    </row>
    <row r="78" spans="9:17" x14ac:dyDescent="0.2">
      <c r="I78" s="145" t="s">
        <v>79</v>
      </c>
      <c r="J78" s="157">
        <v>6.7000000000000004E-2</v>
      </c>
      <c r="K78" s="131">
        <f>B11</f>
        <v>0</v>
      </c>
      <c r="L78" s="130">
        <f t="shared" si="21"/>
        <v>0</v>
      </c>
      <c r="N78" s="145" t="s">
        <v>79</v>
      </c>
      <c r="O78" s="157">
        <v>6.7000000000000004E-2</v>
      </c>
      <c r="P78" s="130">
        <f t="shared" si="22"/>
        <v>0</v>
      </c>
      <c r="Q78" s="130">
        <f t="shared" si="23"/>
        <v>0</v>
      </c>
    </row>
    <row r="79" spans="9:17" x14ac:dyDescent="0.2">
      <c r="I79" s="145" t="s">
        <v>18</v>
      </c>
      <c r="J79" s="130">
        <v>0.15</v>
      </c>
      <c r="K79" s="131">
        <f t="shared" si="20"/>
        <v>0</v>
      </c>
      <c r="L79" s="130">
        <f t="shared" si="21"/>
        <v>0</v>
      </c>
      <c r="N79" s="145" t="s">
        <v>18</v>
      </c>
      <c r="O79" s="157">
        <v>6.7000000000000004E-2</v>
      </c>
      <c r="P79" s="130">
        <f t="shared" si="22"/>
        <v>0</v>
      </c>
      <c r="Q79" s="130">
        <f t="shared" si="23"/>
        <v>0</v>
      </c>
    </row>
    <row r="80" spans="9:17" x14ac:dyDescent="0.2">
      <c r="I80" s="145" t="s">
        <v>80</v>
      </c>
      <c r="J80" s="157">
        <v>6.7000000000000004E-2</v>
      </c>
      <c r="K80" s="131">
        <f t="shared" si="20"/>
        <v>0</v>
      </c>
      <c r="L80" s="130">
        <f t="shared" si="21"/>
        <v>0</v>
      </c>
      <c r="N80" s="145" t="s">
        <v>80</v>
      </c>
      <c r="O80" s="157">
        <v>6.7000000000000004E-2</v>
      </c>
      <c r="P80" s="130">
        <f t="shared" si="22"/>
        <v>0</v>
      </c>
      <c r="Q80" s="130">
        <f t="shared" si="23"/>
        <v>0</v>
      </c>
    </row>
    <row r="81" spans="9:17" x14ac:dyDescent="0.2">
      <c r="I81" s="145" t="s">
        <v>22</v>
      </c>
      <c r="J81" s="157">
        <v>6.7000000000000004E-2</v>
      </c>
      <c r="K81" s="131">
        <f t="shared" si="20"/>
        <v>0</v>
      </c>
      <c r="L81" s="130">
        <f t="shared" si="21"/>
        <v>0</v>
      </c>
      <c r="N81" s="145" t="s">
        <v>22</v>
      </c>
      <c r="O81" s="157">
        <v>6.7000000000000004E-2</v>
      </c>
      <c r="P81" s="130">
        <f t="shared" si="22"/>
        <v>0</v>
      </c>
      <c r="Q81" s="130">
        <f t="shared" si="23"/>
        <v>0</v>
      </c>
    </row>
    <row r="82" spans="9:17" x14ac:dyDescent="0.2">
      <c r="I82" s="145"/>
      <c r="J82" s="130">
        <f>SUM(J73:J81)</f>
        <v>1.002</v>
      </c>
      <c r="K82" s="131"/>
      <c r="L82" s="130">
        <f>SUM(L73:L81)</f>
        <v>0</v>
      </c>
      <c r="N82" s="145"/>
      <c r="O82" s="130">
        <f>SUM(O73:O81)</f>
        <v>1.0019999999999998</v>
      </c>
      <c r="P82" s="131"/>
      <c r="Q82" s="130">
        <f>SUM(Q73:Q81)</f>
        <v>0</v>
      </c>
    </row>
    <row r="84" spans="9:17" x14ac:dyDescent="0.2">
      <c r="I84" s="232" t="s">
        <v>143</v>
      </c>
      <c r="J84" s="233"/>
      <c r="K84" s="233"/>
      <c r="L84" s="234"/>
    </row>
    <row r="85" spans="9:17" x14ac:dyDescent="0.2">
      <c r="I85" s="128" t="s">
        <v>6</v>
      </c>
      <c r="J85" s="128" t="s">
        <v>7</v>
      </c>
      <c r="K85" s="128" t="s">
        <v>8</v>
      </c>
      <c r="L85" s="128" t="s">
        <v>9</v>
      </c>
    </row>
    <row r="86" spans="9:17" x14ac:dyDescent="0.2">
      <c r="I86" s="145" t="s">
        <v>77</v>
      </c>
      <c r="J86" s="131">
        <v>6.6666666666999996E-2</v>
      </c>
      <c r="K86" s="130">
        <f t="shared" ref="K86:K94" si="24">B6</f>
        <v>0</v>
      </c>
      <c r="L86" s="131">
        <f t="shared" ref="L86:L94" si="25">J86*K86</f>
        <v>0</v>
      </c>
    </row>
    <row r="87" spans="9:17" x14ac:dyDescent="0.2">
      <c r="I87" s="145" t="s">
        <v>10</v>
      </c>
      <c r="J87" s="131">
        <v>0.25</v>
      </c>
      <c r="K87" s="130">
        <f t="shared" si="24"/>
        <v>0</v>
      </c>
      <c r="L87" s="131">
        <f t="shared" si="25"/>
        <v>0</v>
      </c>
    </row>
    <row r="88" spans="9:17" x14ac:dyDescent="0.2">
      <c r="I88" s="145" t="s">
        <v>91</v>
      </c>
      <c r="J88" s="131">
        <v>6.6666666666999996E-2</v>
      </c>
      <c r="K88" s="130">
        <f t="shared" si="24"/>
        <v>0</v>
      </c>
      <c r="L88" s="131">
        <f t="shared" si="25"/>
        <v>0</v>
      </c>
    </row>
    <row r="89" spans="9:17" x14ac:dyDescent="0.2">
      <c r="I89" s="145" t="s">
        <v>78</v>
      </c>
      <c r="J89" s="131">
        <v>6.6666666666999996E-2</v>
      </c>
      <c r="K89" s="130">
        <f t="shared" si="24"/>
        <v>0</v>
      </c>
      <c r="L89" s="131">
        <f t="shared" si="25"/>
        <v>0</v>
      </c>
    </row>
    <row r="90" spans="9:17" x14ac:dyDescent="0.2">
      <c r="I90" s="145" t="s">
        <v>16</v>
      </c>
      <c r="J90" s="131">
        <v>0.15</v>
      </c>
      <c r="K90" s="130">
        <f t="shared" si="24"/>
        <v>0</v>
      </c>
      <c r="L90" s="131">
        <f t="shared" si="25"/>
        <v>0</v>
      </c>
    </row>
    <row r="91" spans="9:17" x14ac:dyDescent="0.2">
      <c r="I91" s="145" t="s">
        <v>79</v>
      </c>
      <c r="J91" s="131">
        <v>6.6666666666999996E-2</v>
      </c>
      <c r="K91" s="130">
        <f t="shared" si="24"/>
        <v>0</v>
      </c>
      <c r="L91" s="131">
        <f t="shared" si="25"/>
        <v>0</v>
      </c>
    </row>
    <row r="92" spans="9:17" x14ac:dyDescent="0.2">
      <c r="I92" s="145" t="s">
        <v>18</v>
      </c>
      <c r="J92" s="131">
        <v>0.2</v>
      </c>
      <c r="K92" s="130">
        <f t="shared" si="24"/>
        <v>0</v>
      </c>
      <c r="L92" s="131">
        <f t="shared" si="25"/>
        <v>0</v>
      </c>
    </row>
    <row r="93" spans="9:17" x14ac:dyDescent="0.2">
      <c r="I93" s="145" t="s">
        <v>80</v>
      </c>
      <c r="J93" s="131">
        <v>6.6666666666999996E-2</v>
      </c>
      <c r="K93" s="130">
        <f t="shared" si="24"/>
        <v>0</v>
      </c>
      <c r="L93" s="131">
        <f t="shared" si="25"/>
        <v>0</v>
      </c>
    </row>
    <row r="94" spans="9:17" x14ac:dyDescent="0.2">
      <c r="I94" s="145" t="s">
        <v>22</v>
      </c>
      <c r="J94" s="131">
        <v>6.6666666666999996E-2</v>
      </c>
      <c r="K94" s="130">
        <f t="shared" si="24"/>
        <v>0</v>
      </c>
      <c r="L94" s="131">
        <f t="shared" si="25"/>
        <v>0</v>
      </c>
    </row>
    <row r="95" spans="9:17" x14ac:dyDescent="0.2">
      <c r="I95" s="145"/>
      <c r="J95" s="131">
        <f>SUM(J86:J94)</f>
        <v>1.0000000000019997</v>
      </c>
      <c r="K95" s="131"/>
      <c r="L95" s="131">
        <f>SUM(L86:L94)</f>
        <v>0</v>
      </c>
    </row>
  </sheetData>
  <protectedRanges>
    <protectedRange sqref="B6:B14" name="Rango1"/>
  </protectedRanges>
  <mergeCells count="19">
    <mergeCell ref="N6:Q6"/>
    <mergeCell ref="A1:G1"/>
    <mergeCell ref="A2:G2"/>
    <mergeCell ref="A3:G3"/>
    <mergeCell ref="A4:G4"/>
    <mergeCell ref="A5:B5"/>
    <mergeCell ref="I6:L6"/>
    <mergeCell ref="G6:G17"/>
    <mergeCell ref="I84:L84"/>
    <mergeCell ref="I58:L58"/>
    <mergeCell ref="N58:Q58"/>
    <mergeCell ref="I71:L71"/>
    <mergeCell ref="I19:L19"/>
    <mergeCell ref="N19:Q19"/>
    <mergeCell ref="I32:L32"/>
    <mergeCell ref="N32:Q32"/>
    <mergeCell ref="I45:L45"/>
    <mergeCell ref="N45:Q45"/>
    <mergeCell ref="N71:Q7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FF0000"/>
  </sheetPr>
  <dimension ref="A1:V88"/>
  <sheetViews>
    <sheetView zoomScale="80" zoomScaleNormal="80" workbookViewId="0">
      <selection activeCell="D15" sqref="D15"/>
    </sheetView>
  </sheetViews>
  <sheetFormatPr baseColWidth="10" defaultColWidth="11.42578125" defaultRowHeight="12.75" x14ac:dyDescent="0.2"/>
  <cols>
    <col min="1" max="1" width="14.5703125" style="1" bestFit="1" customWidth="1"/>
    <col min="2" max="2" width="10.85546875" style="3" customWidth="1"/>
    <col min="3" max="3" width="3.42578125" style="1" customWidth="1"/>
    <col min="4" max="4" width="13.85546875" style="3" customWidth="1"/>
    <col min="5" max="5" width="47" style="1" customWidth="1"/>
    <col min="6" max="6" width="13.85546875" style="1" customWidth="1"/>
    <col min="7" max="7" width="20.7109375" style="1" bestFit="1" customWidth="1"/>
    <col min="8" max="8" width="7.5703125" style="1" customWidth="1"/>
    <col min="9" max="9" width="22" style="42" hidden="1" customWidth="1"/>
    <col min="10" max="10" width="16.5703125" style="42" hidden="1" customWidth="1"/>
    <col min="11" max="11" width="15.42578125" style="42" hidden="1" customWidth="1"/>
    <col min="12" max="12" width="9.85546875" style="42" hidden="1" customWidth="1"/>
    <col min="13" max="13" width="2.140625" style="42" hidden="1" customWidth="1"/>
    <col min="14" max="14" width="18" style="42" hidden="1" customWidth="1"/>
    <col min="15" max="15" width="13" style="42" hidden="1" customWidth="1"/>
    <col min="16" max="16" width="8.5703125" style="42" hidden="1" customWidth="1"/>
    <col min="17" max="17" width="9.85546875" style="42" hidden="1" customWidth="1"/>
    <col min="18" max="18" width="13" style="1" customWidth="1"/>
    <col min="19" max="22" width="11.42578125" style="1" customWidth="1"/>
    <col min="23" max="16384" width="11.42578125" style="1"/>
  </cols>
  <sheetData>
    <row r="1" spans="1:17" ht="18" customHeight="1" x14ac:dyDescent="0.2">
      <c r="A1" s="253" t="s">
        <v>0</v>
      </c>
      <c r="B1" s="254"/>
      <c r="C1" s="254"/>
      <c r="D1" s="254"/>
      <c r="E1" s="254"/>
      <c r="F1" s="254"/>
      <c r="G1" s="255"/>
      <c r="H1" s="17"/>
    </row>
    <row r="2" spans="1:17" ht="19.5" customHeight="1" x14ac:dyDescent="0.2">
      <c r="A2" s="256" t="s">
        <v>1</v>
      </c>
      <c r="B2" s="257"/>
      <c r="C2" s="257"/>
      <c r="D2" s="257"/>
      <c r="E2" s="257"/>
      <c r="F2" s="257"/>
      <c r="G2" s="258"/>
      <c r="H2" s="17"/>
    </row>
    <row r="3" spans="1:17" ht="15" customHeight="1" x14ac:dyDescent="0.2">
      <c r="A3" s="256" t="s">
        <v>2</v>
      </c>
      <c r="B3" s="257"/>
      <c r="C3" s="257"/>
      <c r="D3" s="257"/>
      <c r="E3" s="257"/>
      <c r="F3" s="257"/>
      <c r="G3" s="258"/>
      <c r="H3" s="17"/>
    </row>
    <row r="4" spans="1:17" ht="21.75" customHeight="1" thickBot="1" x14ac:dyDescent="0.25">
      <c r="A4" s="259" t="s">
        <v>81</v>
      </c>
      <c r="B4" s="260"/>
      <c r="C4" s="260"/>
      <c r="D4" s="260"/>
      <c r="E4" s="260"/>
      <c r="F4" s="260"/>
      <c r="G4" s="261"/>
      <c r="H4" s="18"/>
    </row>
    <row r="5" spans="1:17" ht="90.75" thickBot="1" x14ac:dyDescent="0.25">
      <c r="A5" s="262" t="s">
        <v>3</v>
      </c>
      <c r="B5" s="263"/>
      <c r="D5" s="24" t="s">
        <v>56</v>
      </c>
      <c r="E5" s="24" t="s">
        <v>4</v>
      </c>
      <c r="F5" s="25" t="s">
        <v>5</v>
      </c>
      <c r="G5" s="11" t="s">
        <v>98</v>
      </c>
      <c r="H5" s="19"/>
    </row>
    <row r="6" spans="1:17" ht="25.5" customHeight="1" x14ac:dyDescent="0.2">
      <c r="A6" s="12" t="s">
        <v>18</v>
      </c>
      <c r="B6" s="79"/>
      <c r="D6" s="56">
        <v>803</v>
      </c>
      <c r="E6" s="57" t="s">
        <v>63</v>
      </c>
      <c r="F6" s="172">
        <f>L16</f>
        <v>0</v>
      </c>
      <c r="G6" s="231" t="s">
        <v>75</v>
      </c>
      <c r="I6" s="252" t="s">
        <v>63</v>
      </c>
      <c r="J6" s="252"/>
      <c r="K6" s="252"/>
      <c r="L6" s="252"/>
      <c r="N6" s="252" t="s">
        <v>145</v>
      </c>
      <c r="O6" s="252"/>
      <c r="P6" s="252"/>
      <c r="Q6" s="252"/>
    </row>
    <row r="7" spans="1:17" ht="25.5" customHeight="1" x14ac:dyDescent="0.2">
      <c r="A7" s="13" t="s">
        <v>10</v>
      </c>
      <c r="B7" s="73"/>
      <c r="C7" s="58"/>
      <c r="D7" s="59">
        <v>856</v>
      </c>
      <c r="E7" s="60" t="s">
        <v>145</v>
      </c>
      <c r="F7" s="173">
        <f>Q16</f>
        <v>0</v>
      </c>
      <c r="G7" s="231"/>
      <c r="H7" s="20"/>
      <c r="I7" s="43" t="s">
        <v>6</v>
      </c>
      <c r="J7" s="43" t="s">
        <v>7</v>
      </c>
      <c r="K7" s="43" t="s">
        <v>8</v>
      </c>
      <c r="L7" s="43" t="s">
        <v>9</v>
      </c>
      <c r="N7" s="43" t="s">
        <v>6</v>
      </c>
      <c r="O7" s="43" t="s">
        <v>7</v>
      </c>
      <c r="P7" s="43" t="s">
        <v>8</v>
      </c>
      <c r="Q7" s="43" t="s">
        <v>9</v>
      </c>
    </row>
    <row r="8" spans="1:17" ht="25.5" customHeight="1" x14ac:dyDescent="0.2">
      <c r="A8" s="13" t="s">
        <v>17</v>
      </c>
      <c r="B8" s="73"/>
      <c r="C8" s="58"/>
      <c r="D8" s="59">
        <v>854</v>
      </c>
      <c r="E8" s="60" t="s">
        <v>95</v>
      </c>
      <c r="F8" s="173">
        <f>L28</f>
        <v>0</v>
      </c>
      <c r="G8" s="231"/>
      <c r="H8" s="20"/>
      <c r="I8" s="51" t="s">
        <v>18</v>
      </c>
      <c r="J8" s="44">
        <v>0.2</v>
      </c>
      <c r="K8" s="100">
        <f t="shared" ref="K8:K15" si="0">B6</f>
        <v>0</v>
      </c>
      <c r="L8" s="100">
        <f t="shared" ref="L8:L14" si="1">J8*K8</f>
        <v>0</v>
      </c>
      <c r="N8" s="51" t="s">
        <v>18</v>
      </c>
      <c r="O8" s="44">
        <v>0.2</v>
      </c>
      <c r="P8" s="100">
        <f t="shared" ref="P8:P15" si="2">B6</f>
        <v>0</v>
      </c>
      <c r="Q8" s="100">
        <f t="shared" ref="Q8:Q15" si="3">O8*P8</f>
        <v>0</v>
      </c>
    </row>
    <row r="9" spans="1:17" ht="25.5" customHeight="1" x14ac:dyDescent="0.2">
      <c r="A9" s="13" t="s">
        <v>19</v>
      </c>
      <c r="B9" s="73"/>
      <c r="C9" s="58"/>
      <c r="D9" s="59">
        <v>846</v>
      </c>
      <c r="E9" s="60" t="s">
        <v>67</v>
      </c>
      <c r="F9" s="173">
        <f>L40</f>
        <v>0</v>
      </c>
      <c r="G9" s="231"/>
      <c r="H9" s="20"/>
      <c r="I9" s="51" t="s">
        <v>10</v>
      </c>
      <c r="J9" s="44">
        <v>0.25</v>
      </c>
      <c r="K9" s="100">
        <f t="shared" si="0"/>
        <v>0</v>
      </c>
      <c r="L9" s="100">
        <f t="shared" si="1"/>
        <v>0</v>
      </c>
      <c r="N9" s="51" t="s">
        <v>10</v>
      </c>
      <c r="O9" s="44">
        <v>0.15</v>
      </c>
      <c r="P9" s="100">
        <f t="shared" si="2"/>
        <v>0</v>
      </c>
      <c r="Q9" s="100">
        <f t="shared" si="3"/>
        <v>0</v>
      </c>
    </row>
    <row r="10" spans="1:17" ht="25.5" customHeight="1" x14ac:dyDescent="0.2">
      <c r="A10" s="13" t="s">
        <v>15</v>
      </c>
      <c r="B10" s="73"/>
      <c r="C10" s="58"/>
      <c r="D10" s="59">
        <v>847</v>
      </c>
      <c r="E10" s="60" t="s">
        <v>68</v>
      </c>
      <c r="F10" s="173">
        <f>Q40</f>
        <v>0</v>
      </c>
      <c r="G10" s="231"/>
      <c r="H10" s="20"/>
      <c r="I10" s="51" t="s">
        <v>17</v>
      </c>
      <c r="J10" s="44">
        <v>0.15</v>
      </c>
      <c r="K10" s="100">
        <f t="shared" si="0"/>
        <v>0</v>
      </c>
      <c r="L10" s="100">
        <f t="shared" si="1"/>
        <v>0</v>
      </c>
      <c r="N10" s="51" t="s">
        <v>17</v>
      </c>
      <c r="O10" s="44">
        <v>0.25</v>
      </c>
      <c r="P10" s="100">
        <f t="shared" si="2"/>
        <v>0</v>
      </c>
      <c r="Q10" s="100">
        <f t="shared" si="3"/>
        <v>0</v>
      </c>
    </row>
    <row r="11" spans="1:17" ht="25.5" customHeight="1" x14ac:dyDescent="0.2">
      <c r="A11" s="13" t="s">
        <v>20</v>
      </c>
      <c r="B11" s="73"/>
      <c r="C11" s="58"/>
      <c r="D11" s="59">
        <v>851</v>
      </c>
      <c r="E11" s="60" t="s">
        <v>69</v>
      </c>
      <c r="F11" s="173">
        <f>L52</f>
        <v>0</v>
      </c>
      <c r="G11" s="231"/>
      <c r="H11" s="20"/>
      <c r="I11" s="51" t="s">
        <v>19</v>
      </c>
      <c r="J11" s="44">
        <v>0.08</v>
      </c>
      <c r="K11" s="100">
        <f t="shared" si="0"/>
        <v>0</v>
      </c>
      <c r="L11" s="100">
        <f t="shared" si="1"/>
        <v>0</v>
      </c>
      <c r="N11" s="51" t="s">
        <v>19</v>
      </c>
      <c r="O11" s="44">
        <v>0.08</v>
      </c>
      <c r="P11" s="100">
        <f t="shared" si="2"/>
        <v>0</v>
      </c>
      <c r="Q11" s="100">
        <f t="shared" si="3"/>
        <v>0</v>
      </c>
    </row>
    <row r="12" spans="1:17" ht="25.5" customHeight="1" x14ac:dyDescent="0.2">
      <c r="A12" s="13" t="s">
        <v>21</v>
      </c>
      <c r="B12" s="73"/>
      <c r="C12" s="58"/>
      <c r="D12" s="59">
        <v>852</v>
      </c>
      <c r="E12" s="60" t="s">
        <v>70</v>
      </c>
      <c r="F12" s="173">
        <f>Q52</f>
        <v>0</v>
      </c>
      <c r="G12" s="231"/>
      <c r="H12" s="20"/>
      <c r="I12" s="51" t="s">
        <v>15</v>
      </c>
      <c r="J12" s="44">
        <v>0.08</v>
      </c>
      <c r="K12" s="100">
        <f t="shared" si="0"/>
        <v>0</v>
      </c>
      <c r="L12" s="100">
        <f t="shared" si="1"/>
        <v>0</v>
      </c>
      <c r="N12" s="51" t="s">
        <v>15</v>
      </c>
      <c r="O12" s="44">
        <v>0.08</v>
      </c>
      <c r="P12" s="100">
        <f t="shared" si="2"/>
        <v>0</v>
      </c>
      <c r="Q12" s="100">
        <f t="shared" si="3"/>
        <v>0</v>
      </c>
    </row>
    <row r="13" spans="1:17" ht="25.5" customHeight="1" thickBot="1" x14ac:dyDescent="0.25">
      <c r="A13" s="14" t="s">
        <v>13</v>
      </c>
      <c r="B13" s="74"/>
      <c r="C13" s="58"/>
      <c r="D13" s="59">
        <v>850</v>
      </c>
      <c r="E13" s="60" t="s">
        <v>71</v>
      </c>
      <c r="F13" s="173">
        <f>L64</f>
        <v>0</v>
      </c>
      <c r="G13" s="231"/>
      <c r="I13" s="51" t="s">
        <v>20</v>
      </c>
      <c r="J13" s="44">
        <v>0.08</v>
      </c>
      <c r="K13" s="100">
        <f t="shared" si="0"/>
        <v>0</v>
      </c>
      <c r="L13" s="100">
        <f t="shared" si="1"/>
        <v>0</v>
      </c>
      <c r="N13" s="51" t="s">
        <v>20</v>
      </c>
      <c r="O13" s="44">
        <v>0.08</v>
      </c>
      <c r="P13" s="100">
        <f t="shared" si="2"/>
        <v>0</v>
      </c>
      <c r="Q13" s="100">
        <f t="shared" si="3"/>
        <v>0</v>
      </c>
    </row>
    <row r="14" spans="1:17" ht="25.5" customHeight="1" x14ac:dyDescent="0.2">
      <c r="B14" s="1"/>
      <c r="C14" s="21"/>
      <c r="D14" s="59">
        <v>857</v>
      </c>
      <c r="E14" s="60" t="s">
        <v>72</v>
      </c>
      <c r="F14" s="173">
        <f>Q64</f>
        <v>0</v>
      </c>
      <c r="G14" s="231"/>
      <c r="H14" s="20"/>
      <c r="I14" s="51" t="s">
        <v>21</v>
      </c>
      <c r="J14" s="44">
        <v>0.08</v>
      </c>
      <c r="K14" s="100">
        <f t="shared" si="0"/>
        <v>0</v>
      </c>
      <c r="L14" s="100">
        <f t="shared" si="1"/>
        <v>0</v>
      </c>
      <c r="N14" s="51" t="s">
        <v>21</v>
      </c>
      <c r="O14" s="44">
        <v>0.08</v>
      </c>
      <c r="P14" s="100">
        <f t="shared" si="2"/>
        <v>0</v>
      </c>
      <c r="Q14" s="100">
        <f t="shared" si="3"/>
        <v>0</v>
      </c>
    </row>
    <row r="15" spans="1:17" ht="25.5" customHeight="1" x14ac:dyDescent="0.2">
      <c r="D15" s="88">
        <v>838</v>
      </c>
      <c r="E15" s="89" t="s">
        <v>73</v>
      </c>
      <c r="F15" s="173">
        <f>L76</f>
        <v>0</v>
      </c>
      <c r="G15" s="231"/>
      <c r="H15" s="20"/>
      <c r="I15" s="51" t="s">
        <v>22</v>
      </c>
      <c r="J15" s="44">
        <v>0.08</v>
      </c>
      <c r="K15" s="107">
        <f t="shared" si="0"/>
        <v>0</v>
      </c>
      <c r="L15" s="107">
        <f>J15*K15</f>
        <v>0</v>
      </c>
      <c r="M15" s="53"/>
      <c r="N15" s="51" t="s">
        <v>22</v>
      </c>
      <c r="O15" s="44">
        <v>0.08</v>
      </c>
      <c r="P15" s="107">
        <f t="shared" si="2"/>
        <v>0</v>
      </c>
      <c r="Q15" s="100">
        <f t="shared" si="3"/>
        <v>0</v>
      </c>
    </row>
    <row r="16" spans="1:17" ht="25.5" customHeight="1" x14ac:dyDescent="0.2">
      <c r="A16" s="15"/>
      <c r="B16" s="15"/>
      <c r="C16" s="16"/>
      <c r="D16" s="187">
        <v>853</v>
      </c>
      <c r="E16" s="178" t="s">
        <v>90</v>
      </c>
      <c r="F16" s="195">
        <f>Q76</f>
        <v>0</v>
      </c>
      <c r="G16" s="264"/>
      <c r="H16" s="20"/>
      <c r="I16" s="45"/>
      <c r="J16" s="108">
        <f>SUM(J8:J15)</f>
        <v>0.99999999999999978</v>
      </c>
      <c r="K16" s="45"/>
      <c r="L16" s="107">
        <f>SUM(L8:L15)</f>
        <v>0</v>
      </c>
      <c r="N16" s="45"/>
      <c r="O16" s="108">
        <f>SUM(O8:O15)</f>
        <v>0.99999999999999978</v>
      </c>
      <c r="P16" s="45"/>
      <c r="Q16" s="107">
        <f>SUM(Q8:Q15)</f>
        <v>0</v>
      </c>
    </row>
    <row r="17" spans="1:22" ht="25.5" customHeight="1" x14ac:dyDescent="0.2">
      <c r="A17" s="15"/>
      <c r="B17" s="15"/>
      <c r="C17" s="16"/>
      <c r="D17" s="189">
        <v>855</v>
      </c>
      <c r="E17" s="190" t="s">
        <v>143</v>
      </c>
      <c r="F17" s="171">
        <f>L88</f>
        <v>0</v>
      </c>
      <c r="G17" s="186"/>
      <c r="H17" s="42"/>
      <c r="Q17" s="1"/>
    </row>
    <row r="18" spans="1:22" ht="25.5" customHeight="1" x14ac:dyDescent="0.2">
      <c r="A18" s="15"/>
      <c r="B18" s="15"/>
      <c r="C18" s="16"/>
      <c r="D18" s="62"/>
      <c r="E18" s="63"/>
      <c r="F18" s="20"/>
      <c r="G18" s="20"/>
      <c r="H18" s="20"/>
      <c r="I18" s="252" t="s">
        <v>100</v>
      </c>
      <c r="J18" s="252"/>
      <c r="K18" s="252"/>
      <c r="L18" s="252"/>
      <c r="N18" s="252" t="s">
        <v>148</v>
      </c>
      <c r="O18" s="252"/>
      <c r="P18" s="252"/>
      <c r="Q18" s="252"/>
      <c r="V18" s="8"/>
    </row>
    <row r="19" spans="1:22" ht="25.5" customHeight="1" x14ac:dyDescent="0.2">
      <c r="A19" s="15"/>
      <c r="B19" s="15"/>
      <c r="C19" s="16"/>
      <c r="D19" s="62"/>
      <c r="E19" s="63"/>
      <c r="F19" s="10"/>
      <c r="G19" s="64"/>
      <c r="H19" s="20"/>
      <c r="I19" s="43" t="s">
        <v>6</v>
      </c>
      <c r="J19" s="43" t="s">
        <v>7</v>
      </c>
      <c r="K19" s="43" t="s">
        <v>8</v>
      </c>
      <c r="L19" s="43" t="s">
        <v>9</v>
      </c>
      <c r="N19" s="43" t="s">
        <v>6</v>
      </c>
      <c r="O19" s="43" t="s">
        <v>7</v>
      </c>
      <c r="P19" s="43" t="s">
        <v>8</v>
      </c>
      <c r="Q19" s="43" t="s">
        <v>9</v>
      </c>
    </row>
    <row r="20" spans="1:22" ht="25.5" customHeight="1" x14ac:dyDescent="0.2">
      <c r="A20" s="15"/>
      <c r="B20" s="15"/>
      <c r="C20" s="16"/>
      <c r="D20" s="62"/>
      <c r="E20" s="63"/>
      <c r="F20" s="10"/>
      <c r="G20" s="64"/>
      <c r="I20" s="51" t="s">
        <v>18</v>
      </c>
      <c r="J20" s="44">
        <v>0.15</v>
      </c>
      <c r="K20" s="100">
        <f t="shared" ref="K20:K27" si="4">B6</f>
        <v>0</v>
      </c>
      <c r="L20" s="100">
        <f t="shared" ref="L20:L27" si="5">J20*K20</f>
        <v>0</v>
      </c>
      <c r="N20" s="51" t="s">
        <v>18</v>
      </c>
      <c r="O20" s="44">
        <v>0.15</v>
      </c>
      <c r="P20" s="100">
        <f t="shared" ref="P20:P27" si="6">B6</f>
        <v>0</v>
      </c>
      <c r="Q20" s="100">
        <f t="shared" ref="Q20:Q27" si="7">O20*P20</f>
        <v>0</v>
      </c>
    </row>
    <row r="21" spans="1:22" ht="25.5" customHeight="1" x14ac:dyDescent="0.2">
      <c r="A21" s="15"/>
      <c r="B21" s="15"/>
      <c r="C21" s="16"/>
      <c r="D21" s="62"/>
      <c r="E21" s="63"/>
      <c r="F21" s="10"/>
      <c r="G21" s="3"/>
      <c r="H21" s="21"/>
      <c r="I21" s="51" t="s">
        <v>10</v>
      </c>
      <c r="J21" s="44">
        <v>0.25</v>
      </c>
      <c r="K21" s="100">
        <f t="shared" si="4"/>
        <v>0</v>
      </c>
      <c r="L21" s="100">
        <f t="shared" si="5"/>
        <v>0</v>
      </c>
      <c r="N21" s="51" t="s">
        <v>10</v>
      </c>
      <c r="O21" s="44">
        <v>0.25</v>
      </c>
      <c r="P21" s="100">
        <f t="shared" si="6"/>
        <v>0</v>
      </c>
      <c r="Q21" s="100">
        <f t="shared" si="7"/>
        <v>0</v>
      </c>
    </row>
    <row r="22" spans="1:22" ht="25.5" customHeight="1" x14ac:dyDescent="0.2">
      <c r="A22" s="15"/>
      <c r="B22" s="15"/>
      <c r="C22" s="16"/>
      <c r="D22" s="62"/>
      <c r="E22" s="65"/>
      <c r="F22" s="10"/>
      <c r="G22" s="64"/>
      <c r="H22" s="21"/>
      <c r="I22" s="51" t="s">
        <v>17</v>
      </c>
      <c r="J22" s="44">
        <v>0.08</v>
      </c>
      <c r="K22" s="100">
        <f t="shared" si="4"/>
        <v>0</v>
      </c>
      <c r="L22" s="100">
        <f t="shared" si="5"/>
        <v>0</v>
      </c>
      <c r="N22" s="51" t="s">
        <v>17</v>
      </c>
      <c r="O22" s="44">
        <v>0.08</v>
      </c>
      <c r="P22" s="100">
        <f t="shared" si="6"/>
        <v>0</v>
      </c>
      <c r="Q22" s="100">
        <f t="shared" si="7"/>
        <v>0</v>
      </c>
    </row>
    <row r="23" spans="1:22" ht="25.5" customHeight="1" x14ac:dyDescent="0.2">
      <c r="A23" s="15"/>
      <c r="B23" s="15"/>
      <c r="C23" s="16"/>
      <c r="D23" s="62"/>
      <c r="E23" s="63"/>
      <c r="F23" s="10"/>
      <c r="G23" s="64"/>
      <c r="H23" s="21"/>
      <c r="I23" s="51" t="s">
        <v>19</v>
      </c>
      <c r="J23" s="44">
        <v>0.08</v>
      </c>
      <c r="K23" s="100">
        <f t="shared" si="4"/>
        <v>0</v>
      </c>
      <c r="L23" s="100">
        <f t="shared" si="5"/>
        <v>0</v>
      </c>
      <c r="N23" s="51" t="s">
        <v>19</v>
      </c>
      <c r="O23" s="44">
        <v>0.08</v>
      </c>
      <c r="P23" s="100">
        <f t="shared" si="6"/>
        <v>0</v>
      </c>
      <c r="Q23" s="100">
        <f t="shared" si="7"/>
        <v>0</v>
      </c>
    </row>
    <row r="24" spans="1:22" ht="25.5" customHeight="1" x14ac:dyDescent="0.2">
      <c r="A24" s="15"/>
      <c r="B24" s="15"/>
      <c r="C24" s="16"/>
      <c r="D24" s="62"/>
      <c r="E24" s="63"/>
      <c r="F24" s="10"/>
      <c r="G24" s="64"/>
      <c r="H24" s="21"/>
      <c r="I24" s="51" t="s">
        <v>15</v>
      </c>
      <c r="J24" s="44">
        <v>0.08</v>
      </c>
      <c r="K24" s="100">
        <f t="shared" si="4"/>
        <v>0</v>
      </c>
      <c r="L24" s="100">
        <f t="shared" si="5"/>
        <v>0</v>
      </c>
      <c r="N24" s="51" t="s">
        <v>15</v>
      </c>
      <c r="O24" s="44">
        <v>0.08</v>
      </c>
      <c r="P24" s="100">
        <f t="shared" si="6"/>
        <v>0</v>
      </c>
      <c r="Q24" s="100">
        <f t="shared" si="7"/>
        <v>0</v>
      </c>
    </row>
    <row r="25" spans="1:22" ht="25.5" customHeight="1" x14ac:dyDescent="0.2">
      <c r="A25" s="15"/>
      <c r="B25" s="15"/>
      <c r="C25" s="16"/>
      <c r="D25" s="62"/>
      <c r="E25" s="63"/>
      <c r="F25" s="10"/>
      <c r="G25" s="64"/>
      <c r="H25" s="21"/>
      <c r="I25" s="51" t="s">
        <v>20</v>
      </c>
      <c r="J25" s="44">
        <v>0.08</v>
      </c>
      <c r="K25" s="100">
        <f t="shared" si="4"/>
        <v>0</v>
      </c>
      <c r="L25" s="100">
        <f t="shared" si="5"/>
        <v>0</v>
      </c>
      <c r="N25" s="51" t="s">
        <v>20</v>
      </c>
      <c r="O25" s="44">
        <v>0.08</v>
      </c>
      <c r="P25" s="100">
        <f t="shared" si="6"/>
        <v>0</v>
      </c>
      <c r="Q25" s="100">
        <f t="shared" si="7"/>
        <v>0</v>
      </c>
    </row>
    <row r="26" spans="1:22" ht="25.5" customHeight="1" x14ac:dyDescent="0.2">
      <c r="A26" s="15"/>
      <c r="B26" s="15"/>
      <c r="C26" s="16"/>
      <c r="D26" s="62"/>
      <c r="E26" s="63"/>
      <c r="F26" s="10"/>
      <c r="G26" s="64"/>
      <c r="H26" s="21"/>
      <c r="I26" s="51" t="s">
        <v>21</v>
      </c>
      <c r="J26" s="44">
        <v>0.2</v>
      </c>
      <c r="K26" s="100">
        <f t="shared" si="4"/>
        <v>0</v>
      </c>
      <c r="L26" s="100">
        <f t="shared" si="5"/>
        <v>0</v>
      </c>
      <c r="N26" s="51" t="s">
        <v>21</v>
      </c>
      <c r="O26" s="44">
        <v>0.2</v>
      </c>
      <c r="P26" s="100">
        <f t="shared" si="6"/>
        <v>0</v>
      </c>
      <c r="Q26" s="100">
        <f t="shared" si="7"/>
        <v>0</v>
      </c>
    </row>
    <row r="27" spans="1:22" ht="25.5" customHeight="1" x14ac:dyDescent="0.2">
      <c r="D27" s="62"/>
      <c r="E27" s="65"/>
      <c r="F27" s="10"/>
      <c r="G27" s="64"/>
      <c r="H27" s="21"/>
      <c r="I27" s="51" t="s">
        <v>52</v>
      </c>
      <c r="J27" s="44">
        <v>0.08</v>
      </c>
      <c r="K27" s="100">
        <f t="shared" si="4"/>
        <v>0</v>
      </c>
      <c r="L27" s="100">
        <f t="shared" si="5"/>
        <v>0</v>
      </c>
      <c r="N27" s="51" t="s">
        <v>22</v>
      </c>
      <c r="O27" s="44">
        <v>0.08</v>
      </c>
      <c r="P27" s="100">
        <f t="shared" si="6"/>
        <v>0</v>
      </c>
      <c r="Q27" s="100">
        <f t="shared" si="7"/>
        <v>0</v>
      </c>
    </row>
    <row r="28" spans="1:22" ht="25.5" customHeight="1" x14ac:dyDescent="0.2">
      <c r="D28" s="62"/>
      <c r="E28" s="65"/>
      <c r="F28" s="10"/>
      <c r="G28" s="64"/>
      <c r="H28" s="21"/>
      <c r="I28" s="51"/>
      <c r="J28" s="108">
        <f>SUM(J20:J27)</f>
        <v>0.99999999999999989</v>
      </c>
      <c r="K28" s="45"/>
      <c r="L28" s="100">
        <f>SUM(L20:L27)</f>
        <v>0</v>
      </c>
      <c r="N28" s="51"/>
      <c r="O28" s="108">
        <f>SUM(O20:O27)</f>
        <v>0.99999999999999989</v>
      </c>
      <c r="P28" s="45"/>
      <c r="Q28" s="100">
        <f>SUM(Q20:Q27)</f>
        <v>0</v>
      </c>
    </row>
    <row r="29" spans="1:22" ht="25.5" customHeight="1" x14ac:dyDescent="0.2">
      <c r="D29" s="62"/>
      <c r="E29" s="65"/>
      <c r="F29" s="10"/>
      <c r="G29" s="64"/>
      <c r="H29" s="21"/>
    </row>
    <row r="30" spans="1:22" ht="25.5" customHeight="1" x14ac:dyDescent="0.2">
      <c r="D30" s="62"/>
      <c r="E30" s="65"/>
      <c r="F30" s="10"/>
      <c r="G30" s="64"/>
      <c r="H30" s="21"/>
      <c r="I30" s="249" t="s">
        <v>67</v>
      </c>
      <c r="J30" s="250"/>
      <c r="K30" s="250"/>
      <c r="L30" s="251"/>
      <c r="N30" s="249" t="s">
        <v>68</v>
      </c>
      <c r="O30" s="250"/>
      <c r="P30" s="250"/>
      <c r="Q30" s="251"/>
    </row>
    <row r="31" spans="1:22" ht="25.5" customHeight="1" x14ac:dyDescent="0.2">
      <c r="D31" s="62"/>
      <c r="E31" s="65"/>
      <c r="F31" s="10"/>
      <c r="G31" s="64"/>
      <c r="H31" s="21"/>
      <c r="I31" s="43" t="s">
        <v>6</v>
      </c>
      <c r="J31" s="43" t="s">
        <v>7</v>
      </c>
      <c r="K31" s="43" t="s">
        <v>8</v>
      </c>
      <c r="L31" s="43" t="s">
        <v>9</v>
      </c>
      <c r="N31" s="43" t="s">
        <v>6</v>
      </c>
      <c r="O31" s="43" t="s">
        <v>7</v>
      </c>
      <c r="P31" s="43" t="s">
        <v>8</v>
      </c>
      <c r="Q31" s="43" t="s">
        <v>9</v>
      </c>
    </row>
    <row r="32" spans="1:22" x14ac:dyDescent="0.2">
      <c r="F32" s="10"/>
      <c r="G32" s="64"/>
      <c r="H32" s="21"/>
      <c r="I32" s="51" t="s">
        <v>18</v>
      </c>
      <c r="J32" s="44">
        <v>0.25</v>
      </c>
      <c r="K32" s="100">
        <f t="shared" ref="K32:K39" si="8">B6</f>
        <v>0</v>
      </c>
      <c r="L32" s="100">
        <f t="shared" ref="L32:L39" si="9">J32*K32</f>
        <v>0</v>
      </c>
      <c r="N32" s="51" t="s">
        <v>18</v>
      </c>
      <c r="O32" s="44">
        <v>0.25</v>
      </c>
      <c r="P32" s="100">
        <f t="shared" ref="P32:P39" si="10">B6</f>
        <v>0</v>
      </c>
      <c r="Q32" s="100">
        <f t="shared" ref="Q32:Q39" si="11">O32*P32</f>
        <v>0</v>
      </c>
    </row>
    <row r="33" spans="3:17" ht="17.100000000000001" customHeight="1" x14ac:dyDescent="0.2">
      <c r="D33" s="32"/>
      <c r="E33" s="32"/>
      <c r="F33" s="10"/>
      <c r="G33" s="66"/>
      <c r="H33" s="21"/>
      <c r="I33" s="51" t="s">
        <v>10</v>
      </c>
      <c r="J33" s="44">
        <v>0.08</v>
      </c>
      <c r="K33" s="100">
        <f t="shared" si="8"/>
        <v>0</v>
      </c>
      <c r="L33" s="100">
        <f t="shared" si="9"/>
        <v>0</v>
      </c>
      <c r="N33" s="51" t="s">
        <v>10</v>
      </c>
      <c r="O33" s="44">
        <v>0.08</v>
      </c>
      <c r="P33" s="100">
        <f t="shared" si="10"/>
        <v>0</v>
      </c>
      <c r="Q33" s="100">
        <f t="shared" si="11"/>
        <v>0</v>
      </c>
    </row>
    <row r="34" spans="3:17" x14ac:dyDescent="0.2">
      <c r="D34" s="23"/>
      <c r="F34" s="32"/>
      <c r="G34" s="32"/>
      <c r="H34" s="21"/>
      <c r="I34" s="51" t="s">
        <v>17</v>
      </c>
      <c r="J34" s="44">
        <v>0.15</v>
      </c>
      <c r="K34" s="100">
        <f t="shared" si="8"/>
        <v>0</v>
      </c>
      <c r="L34" s="100">
        <f t="shared" si="9"/>
        <v>0</v>
      </c>
      <c r="N34" s="51" t="s">
        <v>17</v>
      </c>
      <c r="O34" s="44">
        <v>0.15</v>
      </c>
      <c r="P34" s="100">
        <f t="shared" si="10"/>
        <v>0</v>
      </c>
      <c r="Q34" s="100">
        <f t="shared" si="11"/>
        <v>0</v>
      </c>
    </row>
    <row r="35" spans="3:17" ht="26.25" customHeight="1" x14ac:dyDescent="0.2">
      <c r="D35" s="32"/>
      <c r="E35" s="32"/>
      <c r="H35" s="21"/>
      <c r="I35" s="51" t="s">
        <v>19</v>
      </c>
      <c r="J35" s="44">
        <v>0.2</v>
      </c>
      <c r="K35" s="100">
        <f t="shared" si="8"/>
        <v>0</v>
      </c>
      <c r="L35" s="100">
        <f t="shared" si="9"/>
        <v>0</v>
      </c>
      <c r="N35" s="51" t="s">
        <v>19</v>
      </c>
      <c r="O35" s="44">
        <v>0.2</v>
      </c>
      <c r="P35" s="100">
        <f t="shared" si="10"/>
        <v>0</v>
      </c>
      <c r="Q35" s="100">
        <f t="shared" si="11"/>
        <v>0</v>
      </c>
    </row>
    <row r="36" spans="3:17" x14ac:dyDescent="0.2">
      <c r="D36" s="22"/>
      <c r="E36" s="23"/>
      <c r="F36" s="32"/>
      <c r="G36" s="32"/>
      <c r="H36" s="21"/>
      <c r="I36" s="51" t="s">
        <v>15</v>
      </c>
      <c r="J36" s="44">
        <v>0.08</v>
      </c>
      <c r="K36" s="100">
        <f t="shared" si="8"/>
        <v>0</v>
      </c>
      <c r="L36" s="100">
        <f t="shared" si="9"/>
        <v>0</v>
      </c>
      <c r="N36" s="51" t="s">
        <v>15</v>
      </c>
      <c r="O36" s="44">
        <v>0.08</v>
      </c>
      <c r="P36" s="100">
        <f t="shared" si="10"/>
        <v>0</v>
      </c>
      <c r="Q36" s="100">
        <f t="shared" si="11"/>
        <v>0</v>
      </c>
    </row>
    <row r="37" spans="3:17" x14ac:dyDescent="0.2">
      <c r="D37" s="32"/>
      <c r="E37" s="32"/>
      <c r="F37" s="23"/>
      <c r="G37" s="23"/>
      <c r="I37" s="51" t="s">
        <v>20</v>
      </c>
      <c r="J37" s="45">
        <v>0.08</v>
      </c>
      <c r="K37" s="100">
        <f t="shared" si="8"/>
        <v>0</v>
      </c>
      <c r="L37" s="100">
        <f t="shared" si="9"/>
        <v>0</v>
      </c>
      <c r="N37" s="51" t="s">
        <v>20</v>
      </c>
      <c r="O37" s="44">
        <v>0.08</v>
      </c>
      <c r="P37" s="100">
        <f t="shared" si="10"/>
        <v>0</v>
      </c>
      <c r="Q37" s="100">
        <f t="shared" si="11"/>
        <v>0</v>
      </c>
    </row>
    <row r="38" spans="3:17" x14ac:dyDescent="0.2">
      <c r="D38" s="1"/>
      <c r="F38" s="32"/>
      <c r="G38" s="32"/>
      <c r="H38" s="22"/>
      <c r="I38" s="51" t="s">
        <v>21</v>
      </c>
      <c r="J38" s="44">
        <v>0.08</v>
      </c>
      <c r="K38" s="100">
        <f t="shared" si="8"/>
        <v>0</v>
      </c>
      <c r="L38" s="100">
        <f t="shared" si="9"/>
        <v>0</v>
      </c>
      <c r="N38" s="51" t="s">
        <v>21</v>
      </c>
      <c r="O38" s="44">
        <v>0.08</v>
      </c>
      <c r="P38" s="100">
        <f t="shared" si="10"/>
        <v>0</v>
      </c>
      <c r="Q38" s="100">
        <f t="shared" si="11"/>
        <v>0</v>
      </c>
    </row>
    <row r="39" spans="3:17" ht="23.25" customHeight="1" x14ac:dyDescent="0.2">
      <c r="I39" s="51" t="s">
        <v>52</v>
      </c>
      <c r="J39" s="44">
        <v>0.08</v>
      </c>
      <c r="K39" s="107">
        <f t="shared" si="8"/>
        <v>0</v>
      </c>
      <c r="L39" s="100">
        <f t="shared" si="9"/>
        <v>0</v>
      </c>
      <c r="N39" s="51" t="s">
        <v>52</v>
      </c>
      <c r="O39" s="44">
        <v>0.08</v>
      </c>
      <c r="P39" s="107">
        <f t="shared" si="10"/>
        <v>0</v>
      </c>
      <c r="Q39" s="100">
        <f t="shared" si="11"/>
        <v>0</v>
      </c>
    </row>
    <row r="40" spans="3:17" x14ac:dyDescent="0.2">
      <c r="H40" s="22"/>
      <c r="I40" s="51"/>
      <c r="J40" s="108">
        <f>SUM(J32:J39)</f>
        <v>0.99999999999999978</v>
      </c>
      <c r="K40" s="45"/>
      <c r="L40" s="100">
        <f>SUM(L32:L39)</f>
        <v>0</v>
      </c>
      <c r="N40" s="51"/>
      <c r="O40" s="108">
        <f>SUM(O32:O39)</f>
        <v>0.99999999999999978</v>
      </c>
      <c r="P40" s="45"/>
      <c r="Q40" s="100">
        <f>SUM(Q32:Q39)</f>
        <v>0</v>
      </c>
    </row>
    <row r="41" spans="3:17" x14ac:dyDescent="0.2">
      <c r="H41" s="22"/>
    </row>
    <row r="42" spans="3:17" x14ac:dyDescent="0.2">
      <c r="C42" s="3"/>
      <c r="E42" s="3"/>
      <c r="H42" s="22"/>
      <c r="I42" s="249" t="s">
        <v>69</v>
      </c>
      <c r="J42" s="250"/>
      <c r="K42" s="250"/>
      <c r="L42" s="251"/>
      <c r="N42" s="249" t="s">
        <v>70</v>
      </c>
      <c r="O42" s="250"/>
      <c r="P42" s="250"/>
      <c r="Q42" s="251"/>
    </row>
    <row r="43" spans="3:17" x14ac:dyDescent="0.2">
      <c r="F43" s="3"/>
      <c r="G43" s="3"/>
      <c r="H43" s="22"/>
      <c r="I43" s="43" t="s">
        <v>6</v>
      </c>
      <c r="J43" s="43" t="s">
        <v>7</v>
      </c>
      <c r="K43" s="43" t="s">
        <v>8</v>
      </c>
      <c r="L43" s="43" t="s">
        <v>9</v>
      </c>
      <c r="N43" s="43" t="s">
        <v>6</v>
      </c>
      <c r="O43" s="43" t="s">
        <v>7</v>
      </c>
      <c r="P43" s="43" t="s">
        <v>8</v>
      </c>
      <c r="Q43" s="43" t="s">
        <v>9</v>
      </c>
    </row>
    <row r="44" spans="3:17" x14ac:dyDescent="0.2">
      <c r="H44" s="22"/>
      <c r="I44" s="51" t="s">
        <v>18</v>
      </c>
      <c r="J44" s="44">
        <v>0.25</v>
      </c>
      <c r="K44" s="100">
        <f t="shared" ref="K44:K51" si="12">B6</f>
        <v>0</v>
      </c>
      <c r="L44" s="100">
        <f>J44*K44</f>
        <v>0</v>
      </c>
      <c r="N44" s="51" t="s">
        <v>18</v>
      </c>
      <c r="O44" s="44">
        <v>0.2</v>
      </c>
      <c r="P44" s="100">
        <f t="shared" ref="P44:P51" si="13">B6</f>
        <v>0</v>
      </c>
      <c r="Q44" s="107">
        <f t="shared" ref="Q44:Q51" si="14">O44*P44</f>
        <v>0</v>
      </c>
    </row>
    <row r="45" spans="3:17" x14ac:dyDescent="0.2">
      <c r="H45" s="4"/>
      <c r="I45" s="51" t="s">
        <v>10</v>
      </c>
      <c r="J45" s="44">
        <v>0.08</v>
      </c>
      <c r="K45" s="100">
        <f t="shared" si="12"/>
        <v>0</v>
      </c>
      <c r="L45" s="100">
        <f t="shared" ref="L45:L51" si="15">J45*K45</f>
        <v>0</v>
      </c>
      <c r="N45" s="51" t="s">
        <v>10</v>
      </c>
      <c r="O45" s="44">
        <v>0.08</v>
      </c>
      <c r="P45" s="100">
        <f t="shared" si="13"/>
        <v>0</v>
      </c>
      <c r="Q45" s="107">
        <f t="shared" si="14"/>
        <v>0</v>
      </c>
    </row>
    <row r="46" spans="3:17" x14ac:dyDescent="0.2">
      <c r="E46" s="4"/>
      <c r="H46" s="4"/>
      <c r="I46" s="51" t="s">
        <v>17</v>
      </c>
      <c r="J46" s="44">
        <v>0.15</v>
      </c>
      <c r="K46" s="100">
        <f t="shared" si="12"/>
        <v>0</v>
      </c>
      <c r="L46" s="100">
        <f t="shared" si="15"/>
        <v>0</v>
      </c>
      <c r="N46" s="51" t="s">
        <v>17</v>
      </c>
      <c r="O46" s="44">
        <v>0.25</v>
      </c>
      <c r="P46" s="100">
        <f t="shared" si="13"/>
        <v>0</v>
      </c>
      <c r="Q46" s="107">
        <f t="shared" si="14"/>
        <v>0</v>
      </c>
    </row>
    <row r="47" spans="3:17" x14ac:dyDescent="0.2">
      <c r="E47" s="4"/>
      <c r="F47" s="4"/>
      <c r="G47" s="4"/>
      <c r="H47" s="4"/>
      <c r="I47" s="51" t="s">
        <v>19</v>
      </c>
      <c r="J47" s="44">
        <v>0.2</v>
      </c>
      <c r="K47" s="100">
        <f t="shared" si="12"/>
        <v>0</v>
      </c>
      <c r="L47" s="100">
        <f t="shared" si="15"/>
        <v>0</v>
      </c>
      <c r="N47" s="51" t="s">
        <v>19</v>
      </c>
      <c r="O47" s="44">
        <v>0.15</v>
      </c>
      <c r="P47" s="100">
        <f t="shared" si="13"/>
        <v>0</v>
      </c>
      <c r="Q47" s="107">
        <f t="shared" si="14"/>
        <v>0</v>
      </c>
    </row>
    <row r="48" spans="3:17" x14ac:dyDescent="0.2">
      <c r="E48" s="4"/>
      <c r="F48" s="4"/>
      <c r="G48" s="4"/>
      <c r="H48" s="4"/>
      <c r="I48" s="51" t="s">
        <v>15</v>
      </c>
      <c r="J48" s="44">
        <v>0.08</v>
      </c>
      <c r="K48" s="100">
        <f t="shared" si="12"/>
        <v>0</v>
      </c>
      <c r="L48" s="100">
        <f t="shared" si="15"/>
        <v>0</v>
      </c>
      <c r="N48" s="51" t="s">
        <v>15</v>
      </c>
      <c r="O48" s="44">
        <v>0.08</v>
      </c>
      <c r="P48" s="100">
        <f t="shared" si="13"/>
        <v>0</v>
      </c>
      <c r="Q48" s="107">
        <f t="shared" si="14"/>
        <v>0</v>
      </c>
    </row>
    <row r="49" spans="5:17" x14ac:dyDescent="0.2">
      <c r="E49" s="4"/>
      <c r="F49" s="4"/>
      <c r="G49" s="4"/>
      <c r="H49" s="4"/>
      <c r="I49" s="51" t="s">
        <v>20</v>
      </c>
      <c r="J49" s="44">
        <v>0.08</v>
      </c>
      <c r="K49" s="100">
        <f t="shared" si="12"/>
        <v>0</v>
      </c>
      <c r="L49" s="100">
        <f t="shared" si="15"/>
        <v>0</v>
      </c>
      <c r="N49" s="51" t="s">
        <v>20</v>
      </c>
      <c r="O49" s="44">
        <v>0.08</v>
      </c>
      <c r="P49" s="100">
        <f t="shared" si="13"/>
        <v>0</v>
      </c>
      <c r="Q49" s="107">
        <f t="shared" si="14"/>
        <v>0</v>
      </c>
    </row>
    <row r="50" spans="5:17" x14ac:dyDescent="0.2">
      <c r="E50" s="4"/>
      <c r="F50" s="4"/>
      <c r="G50" s="4"/>
      <c r="H50" s="4"/>
      <c r="I50" s="51" t="s">
        <v>21</v>
      </c>
      <c r="J50" s="44">
        <v>0.08</v>
      </c>
      <c r="K50" s="100">
        <f t="shared" si="12"/>
        <v>0</v>
      </c>
      <c r="L50" s="100">
        <f t="shared" si="15"/>
        <v>0</v>
      </c>
      <c r="N50" s="51" t="s">
        <v>21</v>
      </c>
      <c r="O50" s="44">
        <v>0.08</v>
      </c>
      <c r="P50" s="100">
        <f t="shared" si="13"/>
        <v>0</v>
      </c>
      <c r="Q50" s="107">
        <f t="shared" si="14"/>
        <v>0</v>
      </c>
    </row>
    <row r="51" spans="5:17" x14ac:dyDescent="0.2">
      <c r="F51" s="4"/>
      <c r="G51" s="4"/>
      <c r="I51" s="51" t="s">
        <v>22</v>
      </c>
      <c r="J51" s="44">
        <v>0.08</v>
      </c>
      <c r="K51" s="100">
        <f t="shared" si="12"/>
        <v>0</v>
      </c>
      <c r="L51" s="100">
        <f t="shared" si="15"/>
        <v>0</v>
      </c>
      <c r="N51" s="51" t="s">
        <v>22</v>
      </c>
      <c r="O51" s="44">
        <v>0.08</v>
      </c>
      <c r="P51" s="100">
        <f t="shared" si="13"/>
        <v>0</v>
      </c>
      <c r="Q51" s="107">
        <f t="shared" si="14"/>
        <v>0</v>
      </c>
    </row>
    <row r="52" spans="5:17" x14ac:dyDescent="0.2">
      <c r="I52" s="51"/>
      <c r="J52" s="108">
        <f>SUM(J44:J51)</f>
        <v>0.99999999999999978</v>
      </c>
      <c r="K52" s="45"/>
      <c r="L52" s="100">
        <f>SUM(L44:L51)</f>
        <v>0</v>
      </c>
      <c r="N52" s="51"/>
      <c r="O52" s="108">
        <f>SUM(O44:O51)</f>
        <v>0.99999999999999989</v>
      </c>
      <c r="P52" s="45"/>
      <c r="Q52" s="107">
        <f>SUM(Q44:Q51)</f>
        <v>0</v>
      </c>
    </row>
    <row r="54" spans="5:17" x14ac:dyDescent="0.2">
      <c r="I54" s="249" t="s">
        <v>71</v>
      </c>
      <c r="J54" s="250"/>
      <c r="K54" s="250"/>
      <c r="L54" s="251"/>
      <c r="N54" s="249" t="s">
        <v>72</v>
      </c>
      <c r="O54" s="250"/>
      <c r="P54" s="250"/>
      <c r="Q54" s="251"/>
    </row>
    <row r="55" spans="5:17" x14ac:dyDescent="0.2">
      <c r="I55" s="43" t="s">
        <v>6</v>
      </c>
      <c r="J55" s="43" t="s">
        <v>7</v>
      </c>
      <c r="K55" s="43" t="s">
        <v>8</v>
      </c>
      <c r="L55" s="43" t="s">
        <v>9</v>
      </c>
      <c r="N55" s="43" t="s">
        <v>6</v>
      </c>
      <c r="O55" s="43" t="s">
        <v>7</v>
      </c>
      <c r="P55" s="43" t="s">
        <v>8</v>
      </c>
      <c r="Q55" s="43" t="s">
        <v>9</v>
      </c>
    </row>
    <row r="56" spans="5:17" x14ac:dyDescent="0.2">
      <c r="I56" s="51" t="s">
        <v>18</v>
      </c>
      <c r="J56" s="44">
        <v>0.15</v>
      </c>
      <c r="K56" s="100">
        <f t="shared" ref="K56:K63" si="16">B6</f>
        <v>0</v>
      </c>
      <c r="L56" s="100">
        <f>J56*K56</f>
        <v>0</v>
      </c>
      <c r="N56" s="51" t="s">
        <v>18</v>
      </c>
      <c r="O56" s="44">
        <v>0.08</v>
      </c>
      <c r="P56" s="100">
        <f t="shared" ref="P56:P63" si="17">B6</f>
        <v>0</v>
      </c>
      <c r="Q56" s="100">
        <f>O56*P56</f>
        <v>0</v>
      </c>
    </row>
    <row r="57" spans="5:17" x14ac:dyDescent="0.2">
      <c r="I57" s="51" t="s">
        <v>10</v>
      </c>
      <c r="J57" s="44">
        <v>0.25</v>
      </c>
      <c r="K57" s="100">
        <f t="shared" si="16"/>
        <v>0</v>
      </c>
      <c r="L57" s="100">
        <f t="shared" ref="L57:L63" si="18">J57*K57</f>
        <v>0</v>
      </c>
      <c r="N57" s="51" t="s">
        <v>10</v>
      </c>
      <c r="O57" s="44">
        <v>0.15</v>
      </c>
      <c r="P57" s="100">
        <f t="shared" si="17"/>
        <v>0</v>
      </c>
      <c r="Q57" s="100">
        <f t="shared" ref="Q57:Q63" si="19">O57*P57</f>
        <v>0</v>
      </c>
    </row>
    <row r="58" spans="5:17" x14ac:dyDescent="0.2">
      <c r="I58" s="51" t="s">
        <v>17</v>
      </c>
      <c r="J58" s="44">
        <v>0.08</v>
      </c>
      <c r="K58" s="100">
        <f t="shared" si="16"/>
        <v>0</v>
      </c>
      <c r="L58" s="100">
        <f t="shared" si="18"/>
        <v>0</v>
      </c>
      <c r="N58" s="51" t="s">
        <v>17</v>
      </c>
      <c r="O58" s="44">
        <v>0.08</v>
      </c>
      <c r="P58" s="100">
        <f t="shared" si="17"/>
        <v>0</v>
      </c>
      <c r="Q58" s="100">
        <f t="shared" si="19"/>
        <v>0</v>
      </c>
    </row>
    <row r="59" spans="5:17" x14ac:dyDescent="0.2">
      <c r="I59" s="51" t="s">
        <v>19</v>
      </c>
      <c r="J59" s="44">
        <v>0.08</v>
      </c>
      <c r="K59" s="100">
        <f t="shared" si="16"/>
        <v>0</v>
      </c>
      <c r="L59" s="100">
        <f t="shared" si="18"/>
        <v>0</v>
      </c>
      <c r="N59" s="51" t="s">
        <v>19</v>
      </c>
      <c r="O59" s="44">
        <v>0.08</v>
      </c>
      <c r="P59" s="100">
        <f t="shared" si="17"/>
        <v>0</v>
      </c>
      <c r="Q59" s="100">
        <f t="shared" si="19"/>
        <v>0</v>
      </c>
    </row>
    <row r="60" spans="5:17" x14ac:dyDescent="0.2">
      <c r="I60" s="51" t="s">
        <v>15</v>
      </c>
      <c r="J60" s="44">
        <v>0.08</v>
      </c>
      <c r="K60" s="100">
        <f t="shared" si="16"/>
        <v>0</v>
      </c>
      <c r="L60" s="100">
        <f t="shared" si="18"/>
        <v>0</v>
      </c>
      <c r="N60" s="51" t="s">
        <v>15</v>
      </c>
      <c r="O60" s="44">
        <v>0.25</v>
      </c>
      <c r="P60" s="100">
        <f t="shared" si="17"/>
        <v>0</v>
      </c>
      <c r="Q60" s="100">
        <f t="shared" si="19"/>
        <v>0</v>
      </c>
    </row>
    <row r="61" spans="5:17" x14ac:dyDescent="0.2">
      <c r="I61" s="51" t="s">
        <v>20</v>
      </c>
      <c r="J61" s="45">
        <v>0.2</v>
      </c>
      <c r="K61" s="100">
        <f t="shared" si="16"/>
        <v>0</v>
      </c>
      <c r="L61" s="100">
        <f t="shared" si="18"/>
        <v>0</v>
      </c>
      <c r="N61" s="51" t="s">
        <v>20</v>
      </c>
      <c r="O61" s="44">
        <v>0.2</v>
      </c>
      <c r="P61" s="100">
        <f t="shared" si="17"/>
        <v>0</v>
      </c>
      <c r="Q61" s="100">
        <f t="shared" si="19"/>
        <v>0</v>
      </c>
    </row>
    <row r="62" spans="5:17" x14ac:dyDescent="0.2">
      <c r="I62" s="51" t="s">
        <v>21</v>
      </c>
      <c r="J62" s="44">
        <v>0.08</v>
      </c>
      <c r="K62" s="100">
        <f t="shared" si="16"/>
        <v>0</v>
      </c>
      <c r="L62" s="100">
        <f t="shared" si="18"/>
        <v>0</v>
      </c>
      <c r="N62" s="51" t="s">
        <v>21</v>
      </c>
      <c r="O62" s="44">
        <v>0.08</v>
      </c>
      <c r="P62" s="100">
        <f t="shared" si="17"/>
        <v>0</v>
      </c>
      <c r="Q62" s="100">
        <f t="shared" si="19"/>
        <v>0</v>
      </c>
    </row>
    <row r="63" spans="5:17" x14ac:dyDescent="0.2">
      <c r="I63" s="51" t="s">
        <v>22</v>
      </c>
      <c r="J63" s="44">
        <v>0.08</v>
      </c>
      <c r="K63" s="107">
        <f t="shared" si="16"/>
        <v>0</v>
      </c>
      <c r="L63" s="100">
        <f t="shared" si="18"/>
        <v>0</v>
      </c>
      <c r="N63" s="51" t="s">
        <v>22</v>
      </c>
      <c r="O63" s="44">
        <v>0.08</v>
      </c>
      <c r="P63" s="100">
        <f t="shared" si="17"/>
        <v>0</v>
      </c>
      <c r="Q63" s="100">
        <f t="shared" si="19"/>
        <v>0</v>
      </c>
    </row>
    <row r="64" spans="5:17" x14ac:dyDescent="0.2">
      <c r="I64" s="51"/>
      <c r="J64" s="108">
        <f>SUM(J56:J63)</f>
        <v>1</v>
      </c>
      <c r="K64" s="45" t="s">
        <v>55</v>
      </c>
      <c r="L64" s="100">
        <f>SUM(L56:L63)</f>
        <v>0</v>
      </c>
      <c r="N64" s="51"/>
      <c r="O64" s="108">
        <f>SUM(O56:O63)</f>
        <v>1</v>
      </c>
      <c r="P64" s="45"/>
      <c r="Q64" s="100">
        <f>SUM(Q56:Q63)</f>
        <v>0</v>
      </c>
    </row>
    <row r="66" spans="9:17" ht="12.75" customHeight="1" x14ac:dyDescent="0.2">
      <c r="I66" s="249" t="s">
        <v>73</v>
      </c>
      <c r="J66" s="250"/>
      <c r="K66" s="250"/>
      <c r="L66" s="251"/>
      <c r="N66" s="249" t="s">
        <v>90</v>
      </c>
      <c r="O66" s="250"/>
      <c r="P66" s="250"/>
      <c r="Q66" s="251"/>
    </row>
    <row r="67" spans="9:17" x14ac:dyDescent="0.2">
      <c r="I67" s="43" t="s">
        <v>6</v>
      </c>
      <c r="J67" s="43" t="s">
        <v>7</v>
      </c>
      <c r="K67" s="43" t="s">
        <v>8</v>
      </c>
      <c r="L67" s="43" t="s">
        <v>9</v>
      </c>
      <c r="N67" s="43" t="s">
        <v>6</v>
      </c>
      <c r="O67" s="43" t="s">
        <v>7</v>
      </c>
      <c r="P67" s="43" t="s">
        <v>8</v>
      </c>
      <c r="Q67" s="43" t="s">
        <v>9</v>
      </c>
    </row>
    <row r="68" spans="9:17" x14ac:dyDescent="0.2">
      <c r="I68" s="51" t="s">
        <v>18</v>
      </c>
      <c r="J68" s="44">
        <v>0.15</v>
      </c>
      <c r="K68" s="100">
        <f t="shared" ref="K68:K75" si="20">B6</f>
        <v>0</v>
      </c>
      <c r="L68" s="100">
        <f>J68*K68</f>
        <v>0</v>
      </c>
      <c r="N68" s="51" t="s">
        <v>18</v>
      </c>
      <c r="O68" s="44">
        <v>0.08</v>
      </c>
      <c r="P68" s="107">
        <f>B6</f>
        <v>0</v>
      </c>
      <c r="Q68" s="100">
        <f>O68*P68</f>
        <v>0</v>
      </c>
    </row>
    <row r="69" spans="9:17" x14ac:dyDescent="0.2">
      <c r="I69" s="51" t="s">
        <v>10</v>
      </c>
      <c r="J69" s="44">
        <v>0.25</v>
      </c>
      <c r="K69" s="100">
        <f t="shared" si="20"/>
        <v>0</v>
      </c>
      <c r="L69" s="100">
        <f t="shared" ref="L69:L75" si="21">J69*K69</f>
        <v>0</v>
      </c>
      <c r="N69" s="51" t="s">
        <v>10</v>
      </c>
      <c r="O69" s="44">
        <v>0.2</v>
      </c>
      <c r="P69" s="107">
        <f t="shared" ref="P69:P75" si="22">B7</f>
        <v>0</v>
      </c>
      <c r="Q69" s="100">
        <f t="shared" ref="Q69:Q75" si="23">O69*P69</f>
        <v>0</v>
      </c>
    </row>
    <row r="70" spans="9:17" x14ac:dyDescent="0.2">
      <c r="I70" s="51" t="s">
        <v>17</v>
      </c>
      <c r="J70" s="44">
        <v>0.08</v>
      </c>
      <c r="K70" s="100">
        <f t="shared" si="20"/>
        <v>0</v>
      </c>
      <c r="L70" s="100">
        <f t="shared" si="21"/>
        <v>0</v>
      </c>
      <c r="N70" s="51" t="s">
        <v>17</v>
      </c>
      <c r="O70" s="44">
        <v>0.15</v>
      </c>
      <c r="P70" s="107">
        <f t="shared" si="22"/>
        <v>0</v>
      </c>
      <c r="Q70" s="100">
        <f t="shared" si="23"/>
        <v>0</v>
      </c>
    </row>
    <row r="71" spans="9:17" x14ac:dyDescent="0.2">
      <c r="I71" s="51" t="s">
        <v>19</v>
      </c>
      <c r="J71" s="44">
        <v>0.08</v>
      </c>
      <c r="K71" s="100">
        <f t="shared" si="20"/>
        <v>0</v>
      </c>
      <c r="L71" s="100">
        <f t="shared" si="21"/>
        <v>0</v>
      </c>
      <c r="N71" s="51" t="s">
        <v>19</v>
      </c>
      <c r="O71" s="44">
        <v>0.08</v>
      </c>
      <c r="P71" s="107">
        <f t="shared" si="22"/>
        <v>0</v>
      </c>
      <c r="Q71" s="100">
        <f t="shared" si="23"/>
        <v>0</v>
      </c>
    </row>
    <row r="72" spans="9:17" x14ac:dyDescent="0.2">
      <c r="I72" s="51" t="s">
        <v>15</v>
      </c>
      <c r="J72" s="44">
        <v>0.08</v>
      </c>
      <c r="K72" s="100">
        <f t="shared" si="20"/>
        <v>0</v>
      </c>
      <c r="L72" s="100">
        <f t="shared" si="21"/>
        <v>0</v>
      </c>
      <c r="N72" s="51" t="s">
        <v>15</v>
      </c>
      <c r="O72" s="44">
        <v>0.25</v>
      </c>
      <c r="P72" s="107">
        <f t="shared" si="22"/>
        <v>0</v>
      </c>
      <c r="Q72" s="100">
        <f t="shared" si="23"/>
        <v>0</v>
      </c>
    </row>
    <row r="73" spans="9:17" x14ac:dyDescent="0.2">
      <c r="I73" s="51" t="s">
        <v>20</v>
      </c>
      <c r="J73" s="44">
        <v>0.2</v>
      </c>
      <c r="K73" s="100">
        <f t="shared" si="20"/>
        <v>0</v>
      </c>
      <c r="L73" s="100">
        <f t="shared" si="21"/>
        <v>0</v>
      </c>
      <c r="N73" s="51" t="s">
        <v>20</v>
      </c>
      <c r="O73" s="44">
        <v>0.08</v>
      </c>
      <c r="P73" s="107">
        <f t="shared" si="22"/>
        <v>0</v>
      </c>
      <c r="Q73" s="100">
        <f t="shared" si="23"/>
        <v>0</v>
      </c>
    </row>
    <row r="74" spans="9:17" x14ac:dyDescent="0.2">
      <c r="I74" s="51" t="s">
        <v>21</v>
      </c>
      <c r="J74" s="44">
        <v>0.08</v>
      </c>
      <c r="K74" s="100">
        <f t="shared" si="20"/>
        <v>0</v>
      </c>
      <c r="L74" s="100">
        <f t="shared" si="21"/>
        <v>0</v>
      </c>
      <c r="N74" s="51" t="s">
        <v>21</v>
      </c>
      <c r="O74" s="44">
        <v>0.08</v>
      </c>
      <c r="P74" s="107">
        <f t="shared" si="22"/>
        <v>0</v>
      </c>
      <c r="Q74" s="100">
        <f t="shared" si="23"/>
        <v>0</v>
      </c>
    </row>
    <row r="75" spans="9:17" x14ac:dyDescent="0.2">
      <c r="I75" s="51" t="s">
        <v>22</v>
      </c>
      <c r="J75" s="44">
        <v>0.08</v>
      </c>
      <c r="K75" s="100">
        <f t="shared" si="20"/>
        <v>0</v>
      </c>
      <c r="L75" s="100">
        <f t="shared" si="21"/>
        <v>0</v>
      </c>
      <c r="N75" s="51" t="s">
        <v>22</v>
      </c>
      <c r="O75" s="44">
        <v>0.08</v>
      </c>
      <c r="P75" s="107">
        <f t="shared" si="22"/>
        <v>0</v>
      </c>
      <c r="Q75" s="100">
        <f t="shared" si="23"/>
        <v>0</v>
      </c>
    </row>
    <row r="76" spans="9:17" x14ac:dyDescent="0.2">
      <c r="I76" s="51"/>
      <c r="J76" s="108">
        <f>SUM(J68:J75)</f>
        <v>1</v>
      </c>
      <c r="K76" s="45"/>
      <c r="L76" s="100">
        <f>SUM(L68:L75)</f>
        <v>0</v>
      </c>
      <c r="N76" s="51"/>
      <c r="O76" s="108">
        <f>SUM(O68:O75)</f>
        <v>0.99999999999999989</v>
      </c>
      <c r="P76" s="45"/>
      <c r="Q76" s="100">
        <f>SUM(Q68:Q75)</f>
        <v>0</v>
      </c>
    </row>
    <row r="78" spans="9:17" x14ac:dyDescent="0.2">
      <c r="I78" s="249" t="s">
        <v>143</v>
      </c>
      <c r="J78" s="250"/>
      <c r="K78" s="250"/>
      <c r="L78" s="251"/>
      <c r="M78" s="1"/>
      <c r="N78" s="1"/>
      <c r="O78" s="1"/>
      <c r="P78" s="1"/>
      <c r="Q78" s="1"/>
    </row>
    <row r="79" spans="9:17" x14ac:dyDescent="0.2">
      <c r="I79" s="43" t="s">
        <v>6</v>
      </c>
      <c r="J79" s="43" t="s">
        <v>7</v>
      </c>
      <c r="K79" s="43" t="s">
        <v>8</v>
      </c>
      <c r="L79" s="43" t="s">
        <v>9</v>
      </c>
      <c r="M79" s="1"/>
      <c r="N79" s="1"/>
      <c r="O79" s="1"/>
      <c r="P79" s="1"/>
      <c r="Q79" s="1"/>
    </row>
    <row r="80" spans="9:17" x14ac:dyDescent="0.2">
      <c r="I80" s="51" t="s">
        <v>18</v>
      </c>
      <c r="J80" s="196">
        <v>0.2</v>
      </c>
      <c r="K80" s="197">
        <f t="shared" ref="K80:K87" si="24">B6</f>
        <v>0</v>
      </c>
      <c r="L80" s="196">
        <f>J80*K80</f>
        <v>0</v>
      </c>
      <c r="M80" s="1"/>
      <c r="N80" s="1"/>
      <c r="O80" s="1"/>
      <c r="P80" s="1"/>
      <c r="Q80" s="1"/>
    </row>
    <row r="81" spans="9:17" x14ac:dyDescent="0.2">
      <c r="I81" s="51" t="s">
        <v>10</v>
      </c>
      <c r="J81" s="196">
        <v>0.25</v>
      </c>
      <c r="K81" s="197">
        <f t="shared" si="24"/>
        <v>0</v>
      </c>
      <c r="L81" s="196">
        <f>J81*M81</f>
        <v>0</v>
      </c>
      <c r="M81" s="1"/>
      <c r="N81" s="1"/>
      <c r="O81" s="1"/>
      <c r="P81" s="1"/>
      <c r="Q81" s="1"/>
    </row>
    <row r="82" spans="9:17" x14ac:dyDescent="0.2">
      <c r="I82" s="51" t="s">
        <v>17</v>
      </c>
      <c r="J82" s="196">
        <v>0.15</v>
      </c>
      <c r="K82" s="197">
        <f t="shared" si="24"/>
        <v>0</v>
      </c>
      <c r="L82" s="196">
        <f t="shared" ref="L82:L87" si="25">J82*K82</f>
        <v>0</v>
      </c>
      <c r="M82" s="1"/>
      <c r="N82" s="1"/>
      <c r="O82" s="1"/>
      <c r="P82" s="1"/>
      <c r="Q82" s="1"/>
    </row>
    <row r="83" spans="9:17" x14ac:dyDescent="0.2">
      <c r="I83" s="51" t="s">
        <v>19</v>
      </c>
      <c r="J83" s="196">
        <v>0.08</v>
      </c>
      <c r="K83" s="197">
        <f t="shared" si="24"/>
        <v>0</v>
      </c>
      <c r="L83" s="196">
        <f t="shared" si="25"/>
        <v>0</v>
      </c>
      <c r="M83" s="1"/>
      <c r="N83" s="1"/>
      <c r="O83" s="1"/>
      <c r="P83" s="1"/>
      <c r="Q83" s="1"/>
    </row>
    <row r="84" spans="9:17" x14ac:dyDescent="0.2">
      <c r="I84" s="51" t="s">
        <v>15</v>
      </c>
      <c r="J84" s="45">
        <v>0.08</v>
      </c>
      <c r="K84" s="44">
        <f t="shared" si="24"/>
        <v>0</v>
      </c>
      <c r="L84" s="45">
        <f t="shared" si="25"/>
        <v>0</v>
      </c>
    </row>
    <row r="85" spans="9:17" x14ac:dyDescent="0.2">
      <c r="I85" s="51" t="s">
        <v>20</v>
      </c>
      <c r="J85" s="45">
        <v>0.08</v>
      </c>
      <c r="K85" s="44">
        <f t="shared" si="24"/>
        <v>0</v>
      </c>
      <c r="L85" s="45">
        <f t="shared" si="25"/>
        <v>0</v>
      </c>
    </row>
    <row r="86" spans="9:17" x14ac:dyDescent="0.2">
      <c r="I86" s="51" t="s">
        <v>21</v>
      </c>
      <c r="J86" s="45">
        <v>0.08</v>
      </c>
      <c r="K86" s="44">
        <f t="shared" si="24"/>
        <v>0</v>
      </c>
      <c r="L86" s="45">
        <f t="shared" si="25"/>
        <v>0</v>
      </c>
    </row>
    <row r="87" spans="9:17" x14ac:dyDescent="0.2">
      <c r="I87" s="51" t="s">
        <v>22</v>
      </c>
      <c r="J87" s="45">
        <v>0.08</v>
      </c>
      <c r="K87" s="44">
        <f t="shared" si="24"/>
        <v>0</v>
      </c>
      <c r="L87" s="45">
        <f t="shared" si="25"/>
        <v>0</v>
      </c>
    </row>
    <row r="88" spans="9:17" x14ac:dyDescent="0.2">
      <c r="I88" s="51"/>
      <c r="J88" s="45">
        <f>SUM(J80:J87)</f>
        <v>0.99999999999999978</v>
      </c>
      <c r="K88" s="45"/>
      <c r="L88" s="45">
        <f>SUM(L80:L87)</f>
        <v>0</v>
      </c>
    </row>
  </sheetData>
  <protectedRanges>
    <protectedRange sqref="B6:B13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Z16" sqref="Z16"/>
      <pageMargins left="0.74803149606299213" right="0.74803149606299213" top="0.98425196850393704" bottom="0.98425196850393704" header="0" footer="0"/>
      <printOptions horizontalCentered="1" verticalCentered="1"/>
      <pageSetup paperSize="510" scale="70" orientation="portrait" r:id="rId1"/>
      <headerFooter alignWithMargins="0"/>
    </customSheetView>
  </customSheetViews>
  <mergeCells count="19">
    <mergeCell ref="I6:L6"/>
    <mergeCell ref="N6:Q6"/>
    <mergeCell ref="I18:L18"/>
    <mergeCell ref="N18:Q18"/>
    <mergeCell ref="A1:G1"/>
    <mergeCell ref="A2:G2"/>
    <mergeCell ref="A3:G3"/>
    <mergeCell ref="A4:G4"/>
    <mergeCell ref="A5:B5"/>
    <mergeCell ref="G6:G16"/>
    <mergeCell ref="I78:L78"/>
    <mergeCell ref="I66:L66"/>
    <mergeCell ref="I30:L30"/>
    <mergeCell ref="N30:Q30"/>
    <mergeCell ref="N54:Q54"/>
    <mergeCell ref="I42:L42"/>
    <mergeCell ref="N42:Q42"/>
    <mergeCell ref="I54:L54"/>
    <mergeCell ref="N66:Q6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H178"/>
  <sheetViews>
    <sheetView zoomScaleNormal="100" workbookViewId="0">
      <selection activeCell="D15" sqref="D15"/>
    </sheetView>
  </sheetViews>
  <sheetFormatPr baseColWidth="10" defaultColWidth="11.42578125" defaultRowHeight="12.75" x14ac:dyDescent="0.2"/>
  <cols>
    <col min="1" max="1" width="14.5703125" style="1" bestFit="1" customWidth="1"/>
    <col min="2" max="2" width="10.85546875" style="3" customWidth="1"/>
    <col min="3" max="3" width="3.42578125" style="1" customWidth="1"/>
    <col min="4" max="4" width="13.85546875" style="3" customWidth="1"/>
    <col min="5" max="5" width="47" style="1" customWidth="1"/>
    <col min="6" max="6" width="13.85546875" style="1" customWidth="1"/>
    <col min="7" max="7" width="20.7109375" style="1" bestFit="1" customWidth="1"/>
    <col min="8" max="8" width="2.5703125" style="1" customWidth="1"/>
    <col min="9" max="9" width="18" style="42" hidden="1" customWidth="1"/>
    <col min="10" max="10" width="13" style="42" hidden="1" customWidth="1"/>
    <col min="11" max="11" width="8.5703125" style="42" hidden="1" customWidth="1"/>
    <col min="12" max="12" width="9.85546875" style="42" hidden="1" customWidth="1"/>
    <col min="13" max="13" width="2.140625" style="42" hidden="1" customWidth="1"/>
    <col min="14" max="14" width="18" style="42" hidden="1" customWidth="1"/>
    <col min="15" max="15" width="13" style="42" hidden="1" customWidth="1"/>
    <col min="16" max="16" width="8.5703125" style="42" hidden="1" customWidth="1"/>
    <col min="17" max="17" width="9.85546875" style="42" hidden="1" customWidth="1"/>
    <col min="18" max="18" width="7.7109375" style="1" hidden="1" customWidth="1"/>
    <col min="19" max="19" width="17.140625" style="1" bestFit="1" customWidth="1"/>
    <col min="20" max="20" width="12.85546875" style="1" hidden="1" customWidth="1"/>
    <col min="21" max="21" width="9.7109375" style="1" hidden="1" customWidth="1"/>
    <col min="22" max="22" width="11.42578125" style="1" bestFit="1" customWidth="1"/>
    <col min="23" max="23" width="15" style="1" hidden="1" customWidth="1"/>
    <col min="24" max="24" width="8.140625" style="1" hidden="1" customWidth="1"/>
    <col min="25" max="25" width="9.5703125" style="1" hidden="1" customWidth="1"/>
    <col min="26" max="26" width="9.7109375" style="1" hidden="1" customWidth="1"/>
    <col min="27" max="27" width="9.5703125" style="1" hidden="1" customWidth="1"/>
    <col min="28" max="28" width="9.7109375" style="1" hidden="1" customWidth="1"/>
    <col min="29" max="29" width="8.85546875" style="1" hidden="1" customWidth="1"/>
    <col min="30" max="30" width="7.85546875" style="1" hidden="1" customWidth="1"/>
    <col min="31" max="33" width="11.42578125" style="1" hidden="1" customWidth="1"/>
    <col min="34" max="34" width="8.42578125" style="1" hidden="1" customWidth="1"/>
    <col min="35" max="35" width="0" style="1" hidden="1" customWidth="1"/>
    <col min="36" max="16384" width="11.42578125" style="1"/>
  </cols>
  <sheetData>
    <row r="1" spans="1:23" ht="18" x14ac:dyDescent="0.2">
      <c r="A1" s="253" t="s">
        <v>0</v>
      </c>
      <c r="B1" s="254"/>
      <c r="C1" s="254"/>
      <c r="D1" s="254"/>
      <c r="E1" s="254"/>
      <c r="F1" s="254"/>
      <c r="G1" s="255"/>
      <c r="H1" s="17"/>
    </row>
    <row r="2" spans="1:23" ht="18" x14ac:dyDescent="0.2">
      <c r="A2" s="256" t="s">
        <v>1</v>
      </c>
      <c r="B2" s="257"/>
      <c r="C2" s="257"/>
      <c r="D2" s="257"/>
      <c r="E2" s="257"/>
      <c r="F2" s="257"/>
      <c r="G2" s="258"/>
      <c r="H2" s="17"/>
    </row>
    <row r="3" spans="1:23" ht="18" x14ac:dyDescent="0.2">
      <c r="A3" s="256" t="s">
        <v>2</v>
      </c>
      <c r="B3" s="257"/>
      <c r="C3" s="257"/>
      <c r="D3" s="257"/>
      <c r="E3" s="257"/>
      <c r="F3" s="257"/>
      <c r="G3" s="258"/>
      <c r="H3" s="17"/>
    </row>
    <row r="4" spans="1:23" ht="21" thickBot="1" x14ac:dyDescent="0.25">
      <c r="A4" s="259" t="s">
        <v>58</v>
      </c>
      <c r="B4" s="260"/>
      <c r="C4" s="260"/>
      <c r="D4" s="260"/>
      <c r="E4" s="260"/>
      <c r="F4" s="260"/>
      <c r="G4" s="261"/>
      <c r="H4" s="18"/>
    </row>
    <row r="5" spans="1:23" ht="61.5" thickTop="1" thickBot="1" x14ac:dyDescent="0.25">
      <c r="A5" s="262" t="s">
        <v>92</v>
      </c>
      <c r="B5" s="263"/>
      <c r="D5" s="24" t="s">
        <v>56</v>
      </c>
      <c r="E5" s="24" t="s">
        <v>4</v>
      </c>
      <c r="F5" s="96" t="s">
        <v>93</v>
      </c>
      <c r="G5" s="11" t="s">
        <v>98</v>
      </c>
      <c r="H5" s="19"/>
      <c r="S5" s="273" t="s">
        <v>59</v>
      </c>
      <c r="T5" s="274"/>
      <c r="U5" s="274"/>
      <c r="V5" s="275"/>
    </row>
    <row r="6" spans="1:23" ht="26.25" customHeight="1" thickBot="1" x14ac:dyDescent="0.25">
      <c r="A6" s="12" t="s">
        <v>18</v>
      </c>
      <c r="B6" s="109">
        <f t="shared" ref="B6:B12" si="0">W9</f>
        <v>11.0304</v>
      </c>
      <c r="D6" s="56">
        <v>803</v>
      </c>
      <c r="E6" s="57" t="s">
        <v>63</v>
      </c>
      <c r="F6" s="172">
        <f>L16</f>
        <v>2.5414160000000003</v>
      </c>
      <c r="G6" s="231" t="s">
        <v>75</v>
      </c>
      <c r="I6" s="252" t="s">
        <v>63</v>
      </c>
      <c r="J6" s="252"/>
      <c r="K6" s="252"/>
      <c r="L6" s="252"/>
      <c r="N6" s="252" t="s">
        <v>64</v>
      </c>
      <c r="O6" s="252"/>
      <c r="P6" s="252"/>
      <c r="Q6" s="252"/>
      <c r="S6" s="276"/>
      <c r="T6" s="277"/>
      <c r="U6" s="277"/>
      <c r="V6" s="278"/>
    </row>
    <row r="7" spans="1:23" ht="27" thickTop="1" thickBot="1" x14ac:dyDescent="0.25">
      <c r="A7" s="13" t="s">
        <v>10</v>
      </c>
      <c r="B7" s="110">
        <f t="shared" si="0"/>
        <v>-7.72</v>
      </c>
      <c r="C7" s="58"/>
      <c r="D7" s="59">
        <v>856</v>
      </c>
      <c r="E7" s="60" t="s">
        <v>145</v>
      </c>
      <c r="F7" s="173">
        <f>Q16</f>
        <v>2.6395759999999999</v>
      </c>
      <c r="G7" s="231"/>
      <c r="H7" s="20"/>
      <c r="I7" s="43" t="s">
        <v>6</v>
      </c>
      <c r="J7" s="43" t="s">
        <v>7</v>
      </c>
      <c r="K7" s="43" t="s">
        <v>8</v>
      </c>
      <c r="L7" s="43" t="s">
        <v>9</v>
      </c>
      <c r="N7" s="43" t="s">
        <v>6</v>
      </c>
      <c r="O7" s="43" t="s">
        <v>7</v>
      </c>
      <c r="P7" s="43" t="s">
        <v>8</v>
      </c>
      <c r="Q7" s="43" t="s">
        <v>9</v>
      </c>
    </row>
    <row r="8" spans="1:23" ht="26.25" thickTop="1" x14ac:dyDescent="0.2">
      <c r="A8" s="13" t="s">
        <v>17</v>
      </c>
      <c r="B8" s="110">
        <f t="shared" si="0"/>
        <v>2.6368</v>
      </c>
      <c r="C8" s="58"/>
      <c r="D8" s="59">
        <v>854</v>
      </c>
      <c r="E8" s="60" t="s">
        <v>95</v>
      </c>
      <c r="F8" s="173">
        <f>L28</f>
        <v>2.3166880000000001</v>
      </c>
      <c r="G8" s="231"/>
      <c r="H8" s="20"/>
      <c r="I8" s="51" t="s">
        <v>18</v>
      </c>
      <c r="J8" s="44">
        <v>0.2</v>
      </c>
      <c r="K8" s="100">
        <f t="shared" ref="K8:K15" si="1">B6</f>
        <v>11.0304</v>
      </c>
      <c r="L8" s="100">
        <f t="shared" ref="L8:L14" si="2">J8*K8</f>
        <v>2.20608</v>
      </c>
      <c r="N8" s="51" t="s">
        <v>18</v>
      </c>
      <c r="O8" s="44">
        <v>0.15</v>
      </c>
      <c r="P8" s="100">
        <f t="shared" ref="P8:P15" si="3">B6</f>
        <v>11.0304</v>
      </c>
      <c r="Q8" s="100">
        <f t="shared" ref="Q8:Q15" si="4">O8*P8</f>
        <v>1.65456</v>
      </c>
      <c r="S8" s="36" t="s">
        <v>51</v>
      </c>
      <c r="T8" s="30" t="s">
        <v>50</v>
      </c>
      <c r="U8" s="30" t="s">
        <v>49</v>
      </c>
      <c r="V8" s="31" t="s">
        <v>48</v>
      </c>
      <c r="W8" s="27" t="s">
        <v>47</v>
      </c>
    </row>
    <row r="9" spans="1:23" ht="25.5" x14ac:dyDescent="0.2">
      <c r="A9" s="13" t="s">
        <v>19</v>
      </c>
      <c r="B9" s="110">
        <f t="shared" si="0"/>
        <v>9.7500000000000003E-2</v>
      </c>
      <c r="C9" s="58"/>
      <c r="D9" s="59">
        <v>846</v>
      </c>
      <c r="E9" s="60" t="s">
        <v>67</v>
      </c>
      <c r="F9" s="173">
        <f>L40</f>
        <v>6.0224160000000007</v>
      </c>
      <c r="G9" s="231"/>
      <c r="H9" s="20"/>
      <c r="I9" s="51" t="s">
        <v>10</v>
      </c>
      <c r="J9" s="44">
        <v>0.25</v>
      </c>
      <c r="K9" s="100">
        <f t="shared" si="1"/>
        <v>-7.72</v>
      </c>
      <c r="L9" s="100">
        <f t="shared" si="2"/>
        <v>-1.93</v>
      </c>
      <c r="N9" s="51" t="s">
        <v>10</v>
      </c>
      <c r="O9" s="44">
        <v>0.2</v>
      </c>
      <c r="P9" s="100">
        <f t="shared" si="3"/>
        <v>-7.72</v>
      </c>
      <c r="Q9" s="100">
        <f t="shared" si="4"/>
        <v>-1.544</v>
      </c>
      <c r="S9" s="37" t="s">
        <v>46</v>
      </c>
      <c r="T9" s="26">
        <v>0.69640000000000002</v>
      </c>
      <c r="U9" s="26">
        <v>11.0304</v>
      </c>
      <c r="V9" s="80"/>
      <c r="W9" s="112">
        <f>T9*V9+U9</f>
        <v>11.0304</v>
      </c>
    </row>
    <row r="10" spans="1:23" x14ac:dyDescent="0.2">
      <c r="A10" s="13" t="s">
        <v>15</v>
      </c>
      <c r="B10" s="110">
        <f t="shared" si="0"/>
        <v>9.4138000000000002</v>
      </c>
      <c r="C10" s="58"/>
      <c r="D10" s="59">
        <v>847</v>
      </c>
      <c r="E10" s="60" t="s">
        <v>68</v>
      </c>
      <c r="F10" s="173">
        <f>Q40</f>
        <v>4.4170360000000004</v>
      </c>
      <c r="G10" s="231"/>
      <c r="H10" s="20"/>
      <c r="I10" s="51" t="s">
        <v>17</v>
      </c>
      <c r="J10" s="44">
        <v>0.15</v>
      </c>
      <c r="K10" s="100">
        <f t="shared" si="1"/>
        <v>2.6368</v>
      </c>
      <c r="L10" s="100">
        <f t="shared" si="2"/>
        <v>0.39551999999999998</v>
      </c>
      <c r="N10" s="51" t="s">
        <v>17</v>
      </c>
      <c r="O10" s="44">
        <v>0.25</v>
      </c>
      <c r="P10" s="100">
        <f t="shared" si="3"/>
        <v>2.6368</v>
      </c>
      <c r="Q10" s="100">
        <f t="shared" si="4"/>
        <v>0.65920000000000001</v>
      </c>
      <c r="S10" s="37" t="s">
        <v>45</v>
      </c>
      <c r="T10" s="26">
        <v>1.0409999999999999</v>
      </c>
      <c r="U10" s="26">
        <v>-7.72</v>
      </c>
      <c r="V10" s="80"/>
      <c r="W10" s="112">
        <f t="shared" ref="W10:W15" si="5">T10*V10+U10</f>
        <v>-7.72</v>
      </c>
    </row>
    <row r="11" spans="1:23" ht="25.5" x14ac:dyDescent="0.2">
      <c r="A11" s="13" t="s">
        <v>20</v>
      </c>
      <c r="B11" s="110">
        <f t="shared" si="0"/>
        <v>9.6</v>
      </c>
      <c r="C11" s="58"/>
      <c r="D11" s="59">
        <v>851</v>
      </c>
      <c r="E11" s="60" t="s">
        <v>69</v>
      </c>
      <c r="F11" s="173">
        <f>L52</f>
        <v>4.4170360000000004</v>
      </c>
      <c r="G11" s="231"/>
      <c r="H11" s="20"/>
      <c r="I11" s="51" t="s">
        <v>19</v>
      </c>
      <c r="J11" s="44">
        <v>0.08</v>
      </c>
      <c r="K11" s="100">
        <f t="shared" si="1"/>
        <v>9.7500000000000003E-2</v>
      </c>
      <c r="L11" s="100">
        <f t="shared" si="2"/>
        <v>7.8000000000000005E-3</v>
      </c>
      <c r="N11" s="51" t="s">
        <v>19</v>
      </c>
      <c r="O11" s="44">
        <v>0.08</v>
      </c>
      <c r="P11" s="100">
        <f t="shared" si="3"/>
        <v>9.7500000000000003E-2</v>
      </c>
      <c r="Q11" s="100">
        <f t="shared" si="4"/>
        <v>7.8000000000000005E-3</v>
      </c>
      <c r="S11" s="37" t="s">
        <v>44</v>
      </c>
      <c r="T11" s="26">
        <v>0.84909999999999997</v>
      </c>
      <c r="U11" s="26">
        <v>2.6368</v>
      </c>
      <c r="V11" s="80"/>
      <c r="W11" s="112">
        <f t="shared" si="5"/>
        <v>2.6368</v>
      </c>
    </row>
    <row r="12" spans="1:23" x14ac:dyDescent="0.2">
      <c r="A12" s="13" t="s">
        <v>21</v>
      </c>
      <c r="B12" s="110">
        <f t="shared" si="0"/>
        <v>4.2614000000000001</v>
      </c>
      <c r="C12" s="58"/>
      <c r="D12" s="59">
        <v>852</v>
      </c>
      <c r="E12" s="60" t="s">
        <v>70</v>
      </c>
      <c r="F12" s="173">
        <f>Q52</f>
        <v>4.1243210000000001</v>
      </c>
      <c r="G12" s="231"/>
      <c r="H12" s="20"/>
      <c r="I12" s="51" t="s">
        <v>15</v>
      </c>
      <c r="J12" s="44">
        <v>0.08</v>
      </c>
      <c r="K12" s="100">
        <f t="shared" si="1"/>
        <v>9.4138000000000002</v>
      </c>
      <c r="L12" s="100">
        <f t="shared" si="2"/>
        <v>0.753104</v>
      </c>
      <c r="N12" s="51" t="s">
        <v>15</v>
      </c>
      <c r="O12" s="44">
        <v>0.08</v>
      </c>
      <c r="P12" s="100">
        <f t="shared" si="3"/>
        <v>9.4138000000000002</v>
      </c>
      <c r="Q12" s="100">
        <f t="shared" si="4"/>
        <v>0.753104</v>
      </c>
      <c r="S12" s="37" t="s">
        <v>43</v>
      </c>
      <c r="T12" s="26">
        <v>0.8155</v>
      </c>
      <c r="U12" s="26">
        <v>9.7500000000000003E-2</v>
      </c>
      <c r="V12" s="80"/>
      <c r="W12" s="112">
        <f t="shared" si="5"/>
        <v>9.7500000000000003E-2</v>
      </c>
    </row>
    <row r="13" spans="1:23" ht="13.5" thickBot="1" x14ac:dyDescent="0.25">
      <c r="A13" s="14" t="s">
        <v>13</v>
      </c>
      <c r="B13" s="111">
        <f>AH19</f>
        <v>0</v>
      </c>
      <c r="C13" s="58"/>
      <c r="D13" s="59">
        <v>850</v>
      </c>
      <c r="E13" s="60" t="s">
        <v>71</v>
      </c>
      <c r="F13" s="173">
        <f>L64</f>
        <v>2.9573199999999997</v>
      </c>
      <c r="G13" s="231"/>
      <c r="I13" s="51" t="s">
        <v>20</v>
      </c>
      <c r="J13" s="44">
        <v>0.08</v>
      </c>
      <c r="K13" s="100">
        <f t="shared" si="1"/>
        <v>9.6</v>
      </c>
      <c r="L13" s="100">
        <f t="shared" si="2"/>
        <v>0.76800000000000002</v>
      </c>
      <c r="N13" s="51" t="s">
        <v>20</v>
      </c>
      <c r="O13" s="44">
        <v>0.08</v>
      </c>
      <c r="P13" s="100">
        <f t="shared" si="3"/>
        <v>9.6</v>
      </c>
      <c r="Q13" s="100">
        <f t="shared" si="4"/>
        <v>0.76800000000000002</v>
      </c>
      <c r="S13" s="37" t="s">
        <v>42</v>
      </c>
      <c r="T13" s="26">
        <v>0.72470000000000001</v>
      </c>
      <c r="U13" s="26">
        <v>9.4138000000000002</v>
      </c>
      <c r="V13" s="80"/>
      <c r="W13" s="112">
        <f t="shared" si="5"/>
        <v>9.4138000000000002</v>
      </c>
    </row>
    <row r="14" spans="1:23" x14ac:dyDescent="0.2">
      <c r="B14" s="1"/>
      <c r="C14" s="21"/>
      <c r="D14" s="59">
        <v>857</v>
      </c>
      <c r="E14" s="60" t="s">
        <v>72</v>
      </c>
      <c r="F14" s="173">
        <f>Q64</f>
        <v>4.5575380000000001</v>
      </c>
      <c r="G14" s="231"/>
      <c r="H14" s="20"/>
      <c r="I14" s="51" t="s">
        <v>21</v>
      </c>
      <c r="J14" s="44">
        <v>0.08</v>
      </c>
      <c r="K14" s="100">
        <f t="shared" si="1"/>
        <v>4.2614000000000001</v>
      </c>
      <c r="L14" s="100">
        <f t="shared" si="2"/>
        <v>0.34091199999999999</v>
      </c>
      <c r="N14" s="51" t="s">
        <v>21</v>
      </c>
      <c r="O14" s="44">
        <v>0.08</v>
      </c>
      <c r="P14" s="100">
        <f t="shared" si="3"/>
        <v>4.2614000000000001</v>
      </c>
      <c r="Q14" s="100">
        <f t="shared" si="4"/>
        <v>0.34091199999999999</v>
      </c>
      <c r="S14" s="37" t="s">
        <v>41</v>
      </c>
      <c r="T14" s="26">
        <v>0.71699999999999997</v>
      </c>
      <c r="U14" s="26">
        <v>9.6</v>
      </c>
      <c r="V14" s="80"/>
      <c r="W14" s="112">
        <f t="shared" si="5"/>
        <v>9.6</v>
      </c>
    </row>
    <row r="15" spans="1:23" ht="25.5" x14ac:dyDescent="0.2">
      <c r="D15" s="88">
        <v>838</v>
      </c>
      <c r="E15" s="89" t="s">
        <v>73</v>
      </c>
      <c r="F15" s="174">
        <f>L76</f>
        <v>2.9573199999999997</v>
      </c>
      <c r="G15" s="231"/>
      <c r="H15" s="20"/>
      <c r="I15" s="51" t="s">
        <v>22</v>
      </c>
      <c r="J15" s="44">
        <v>0.08</v>
      </c>
      <c r="K15" s="107">
        <f t="shared" si="1"/>
        <v>0</v>
      </c>
      <c r="L15" s="107">
        <f>J15*K15</f>
        <v>0</v>
      </c>
      <c r="M15" s="53"/>
      <c r="N15" s="51" t="s">
        <v>22</v>
      </c>
      <c r="O15" s="44">
        <v>0.08</v>
      </c>
      <c r="P15" s="107">
        <f t="shared" si="3"/>
        <v>0</v>
      </c>
      <c r="Q15" s="100">
        <f t="shared" si="4"/>
        <v>0</v>
      </c>
      <c r="S15" s="37" t="s">
        <v>40</v>
      </c>
      <c r="T15" s="26">
        <v>0.79039999999999999</v>
      </c>
      <c r="U15" s="26">
        <v>4.2614000000000001</v>
      </c>
      <c r="V15" s="80"/>
      <c r="W15" s="112">
        <f t="shared" si="5"/>
        <v>4.2614000000000001</v>
      </c>
    </row>
    <row r="16" spans="1:23" ht="13.5" thickBot="1" x14ac:dyDescent="0.25">
      <c r="A16" s="15"/>
      <c r="B16" s="15"/>
      <c r="C16" s="16"/>
      <c r="D16" s="87">
        <v>853</v>
      </c>
      <c r="E16" s="61" t="s">
        <v>90</v>
      </c>
      <c r="F16" s="175">
        <f>Q76</f>
        <v>3.2041140000000001</v>
      </c>
      <c r="G16" s="231"/>
      <c r="H16" s="20"/>
      <c r="I16" s="45"/>
      <c r="J16" s="108">
        <f>SUM(J8:J15)</f>
        <v>0.99999999999999978</v>
      </c>
      <c r="K16" s="45"/>
      <c r="L16" s="107">
        <f>SUM(L8:L15)</f>
        <v>2.5414160000000003</v>
      </c>
      <c r="N16" s="45"/>
      <c r="O16" s="108">
        <f>SUM(O8:O15)</f>
        <v>0.99999999999999978</v>
      </c>
      <c r="P16" s="45"/>
      <c r="Q16" s="107">
        <f>SUM(Q8:Q15)</f>
        <v>2.6395759999999999</v>
      </c>
      <c r="S16" s="35" t="s">
        <v>39</v>
      </c>
      <c r="T16" s="33"/>
      <c r="U16" s="33"/>
      <c r="V16" s="81"/>
    </row>
    <row r="17" spans="1:34" ht="13.5" thickTop="1" x14ac:dyDescent="0.2">
      <c r="A17" s="15"/>
      <c r="B17" s="15"/>
      <c r="C17" s="16"/>
      <c r="D17" s="62"/>
      <c r="E17" s="63"/>
      <c r="F17" s="10"/>
      <c r="G17" s="165"/>
      <c r="H17" s="20"/>
      <c r="S17" s="32"/>
      <c r="T17" s="3"/>
      <c r="U17" s="3"/>
      <c r="V17" s="67"/>
      <c r="W17" s="279" t="s">
        <v>38</v>
      </c>
      <c r="X17" s="265" t="s">
        <v>37</v>
      </c>
      <c r="Y17" s="265"/>
      <c r="Z17" s="265" t="s">
        <v>36</v>
      </c>
      <c r="AA17" s="265"/>
      <c r="AB17" s="7"/>
      <c r="AC17" s="7"/>
      <c r="AD17" s="7"/>
      <c r="AE17" s="7"/>
      <c r="AF17" s="7"/>
      <c r="AG17" s="7"/>
      <c r="AH17" s="266" t="s">
        <v>35</v>
      </c>
    </row>
    <row r="18" spans="1:34" x14ac:dyDescent="0.2">
      <c r="A18" s="15"/>
      <c r="B18" s="15"/>
      <c r="C18" s="16"/>
      <c r="D18" s="62"/>
      <c r="E18" s="63"/>
      <c r="F18" s="10"/>
      <c r="G18" s="64"/>
      <c r="H18" s="20"/>
      <c r="I18" s="252" t="s">
        <v>65</v>
      </c>
      <c r="J18" s="252"/>
      <c r="K18" s="252"/>
      <c r="L18" s="252"/>
      <c r="N18" s="252" t="s">
        <v>66</v>
      </c>
      <c r="O18" s="252"/>
      <c r="P18" s="252"/>
      <c r="Q18" s="252"/>
      <c r="S18" s="32"/>
      <c r="T18" s="3"/>
      <c r="U18" s="3"/>
      <c r="V18" s="67"/>
      <c r="W18" s="280"/>
      <c r="X18" s="34" t="s">
        <v>34</v>
      </c>
      <c r="Y18" s="34" t="s">
        <v>33</v>
      </c>
      <c r="Z18" s="34" t="s">
        <v>34</v>
      </c>
      <c r="AA18" s="34" t="s">
        <v>33</v>
      </c>
      <c r="AB18" s="6"/>
      <c r="AC18" s="6"/>
      <c r="AD18" s="6"/>
      <c r="AE18" s="6"/>
      <c r="AF18" s="6"/>
      <c r="AG18" s="6"/>
      <c r="AH18" s="267"/>
    </row>
    <row r="19" spans="1:34" x14ac:dyDescent="0.2">
      <c r="A19" s="15"/>
      <c r="B19" s="15"/>
      <c r="C19" s="16"/>
      <c r="D19" s="62"/>
      <c r="E19" s="63"/>
      <c r="F19" s="10"/>
      <c r="G19" s="64"/>
      <c r="H19" s="20"/>
      <c r="I19" s="43" t="s">
        <v>6</v>
      </c>
      <c r="J19" s="43" t="s">
        <v>7</v>
      </c>
      <c r="K19" s="43" t="s">
        <v>8</v>
      </c>
      <c r="L19" s="43" t="s">
        <v>9</v>
      </c>
      <c r="N19" s="43" t="s">
        <v>6</v>
      </c>
      <c r="O19" s="43" t="s">
        <v>7</v>
      </c>
      <c r="P19" s="43" t="s">
        <v>8</v>
      </c>
      <c r="Q19" s="43" t="s">
        <v>9</v>
      </c>
      <c r="S19" s="32"/>
      <c r="T19" s="3"/>
      <c r="U19" s="3"/>
      <c r="V19" s="67"/>
      <c r="W19" s="84" t="s">
        <v>32</v>
      </c>
      <c r="X19" s="6">
        <v>0</v>
      </c>
      <c r="Y19" s="6">
        <v>48.86</v>
      </c>
      <c r="Z19" s="6">
        <v>0</v>
      </c>
      <c r="AA19" s="6">
        <v>42.76</v>
      </c>
      <c r="AB19" s="6"/>
      <c r="AC19" s="6" t="s">
        <v>31</v>
      </c>
      <c r="AD19" s="268">
        <f>Z19+((V16-X19)*(AA19-Z19)/(Y19-X19))</f>
        <v>0</v>
      </c>
      <c r="AE19" s="268"/>
      <c r="AF19" s="268"/>
      <c r="AG19" s="268"/>
      <c r="AH19" s="269">
        <f>IF(V16&lt;=Y19,AD19,IF(V16&lt;=Y20,AD20,IF(V16&lt;=Y21,AD21,IF(V16&lt;=Y22,AD22,IF(V16&lt;=Y23,AD23,0)))))</f>
        <v>0</v>
      </c>
    </row>
    <row r="20" spans="1:34" x14ac:dyDescent="0.2">
      <c r="A20" s="15"/>
      <c r="B20" s="15"/>
      <c r="C20" s="16"/>
      <c r="D20" s="62"/>
      <c r="E20" s="63"/>
      <c r="F20" s="10"/>
      <c r="G20" s="3"/>
      <c r="I20" s="51" t="s">
        <v>18</v>
      </c>
      <c r="J20" s="44">
        <v>0.15</v>
      </c>
      <c r="K20" s="100">
        <f t="shared" ref="K20:K27" si="6">B6</f>
        <v>11.0304</v>
      </c>
      <c r="L20" s="100">
        <f t="shared" ref="L20:L27" si="7">J20*K20</f>
        <v>1.65456</v>
      </c>
      <c r="N20" s="51" t="s">
        <v>18</v>
      </c>
      <c r="O20" s="44">
        <v>0.15</v>
      </c>
      <c r="P20" s="100">
        <f t="shared" ref="P20:P27" si="8">B6</f>
        <v>11.0304</v>
      </c>
      <c r="Q20" s="100">
        <f t="shared" ref="Q20:Q27" si="9">O20*P20</f>
        <v>1.65456</v>
      </c>
      <c r="S20" s="32"/>
      <c r="T20" s="3"/>
      <c r="U20" s="3"/>
      <c r="V20" s="67"/>
      <c r="W20" s="84" t="s">
        <v>30</v>
      </c>
      <c r="X20" s="6">
        <v>49.66</v>
      </c>
      <c r="Y20" s="6">
        <v>59.67</v>
      </c>
      <c r="Z20" s="6">
        <v>43.48</v>
      </c>
      <c r="AA20" s="6">
        <v>52.09</v>
      </c>
      <c r="AB20" s="6"/>
      <c r="AC20" s="6" t="s">
        <v>29</v>
      </c>
      <c r="AD20" s="268">
        <f>Z20+((V16-X20)*(AA20-Z20)/(Y20-X20))</f>
        <v>0.7654545454545314</v>
      </c>
      <c r="AE20" s="268"/>
      <c r="AF20" s="268"/>
      <c r="AG20" s="268"/>
      <c r="AH20" s="270"/>
    </row>
    <row r="21" spans="1:34" x14ac:dyDescent="0.2">
      <c r="A21" s="15"/>
      <c r="B21" s="15"/>
      <c r="C21" s="16"/>
      <c r="D21" s="62"/>
      <c r="E21" s="65"/>
      <c r="F21" s="10"/>
      <c r="G21" s="64"/>
      <c r="H21" s="21"/>
      <c r="I21" s="51" t="s">
        <v>10</v>
      </c>
      <c r="J21" s="44">
        <v>0.25</v>
      </c>
      <c r="K21" s="100">
        <f t="shared" si="6"/>
        <v>-7.72</v>
      </c>
      <c r="L21" s="100">
        <f t="shared" si="7"/>
        <v>-1.93</v>
      </c>
      <c r="N21" s="51" t="s">
        <v>10</v>
      </c>
      <c r="O21" s="44">
        <v>0.25</v>
      </c>
      <c r="P21" s="100">
        <f t="shared" si="8"/>
        <v>-7.72</v>
      </c>
      <c r="Q21" s="100">
        <f t="shared" si="9"/>
        <v>-1.93</v>
      </c>
      <c r="S21" s="32"/>
      <c r="T21" s="3"/>
      <c r="U21" s="3"/>
      <c r="V21" s="67"/>
      <c r="W21" s="84" t="s">
        <v>28</v>
      </c>
      <c r="X21" s="6">
        <v>60.44</v>
      </c>
      <c r="Y21" s="6">
        <v>68.86</v>
      </c>
      <c r="Z21" s="6">
        <v>53.32</v>
      </c>
      <c r="AA21" s="6">
        <v>61.22</v>
      </c>
      <c r="AB21" s="6"/>
      <c r="AC21" s="6" t="s">
        <v>27</v>
      </c>
      <c r="AD21" s="268">
        <f>Z21+((V16-X21)*(AA21-Z21)/(Y21-X21))</f>
        <v>-3.3873634204275263</v>
      </c>
      <c r="AE21" s="268"/>
      <c r="AF21" s="268"/>
      <c r="AG21" s="268"/>
      <c r="AH21" s="270"/>
    </row>
    <row r="22" spans="1:34" x14ac:dyDescent="0.2">
      <c r="A22" s="15"/>
      <c r="B22" s="15"/>
      <c r="C22" s="16"/>
      <c r="D22" s="62"/>
      <c r="E22" s="63"/>
      <c r="F22" s="10"/>
      <c r="G22" s="64"/>
      <c r="H22" s="21"/>
      <c r="I22" s="51" t="s">
        <v>17</v>
      </c>
      <c r="J22" s="44">
        <v>0.08</v>
      </c>
      <c r="K22" s="100">
        <f t="shared" si="6"/>
        <v>2.6368</v>
      </c>
      <c r="L22" s="100">
        <f t="shared" si="7"/>
        <v>0.21094400000000002</v>
      </c>
      <c r="N22" s="51" t="s">
        <v>17</v>
      </c>
      <c r="O22" s="44">
        <v>0.08</v>
      </c>
      <c r="P22" s="100">
        <f t="shared" si="8"/>
        <v>2.6368</v>
      </c>
      <c r="Q22" s="100">
        <f t="shared" si="9"/>
        <v>0.21094400000000002</v>
      </c>
      <c r="S22" s="32"/>
      <c r="T22" s="3"/>
      <c r="U22" s="3"/>
      <c r="V22" s="67"/>
      <c r="W22" s="84" t="s">
        <v>26</v>
      </c>
      <c r="X22" s="6">
        <v>69.930000000000007</v>
      </c>
      <c r="Y22" s="6">
        <v>82.38</v>
      </c>
      <c r="Z22" s="6">
        <v>62.69</v>
      </c>
      <c r="AA22" s="6">
        <v>79.55</v>
      </c>
      <c r="AB22" s="6"/>
      <c r="AC22" s="6" t="s">
        <v>25</v>
      </c>
      <c r="AD22" s="268">
        <f>Z22+((V16-X22)*(AA22-Z22)/(Y22-X22))</f>
        <v>-32.010385542168763</v>
      </c>
      <c r="AE22" s="268"/>
      <c r="AF22" s="268"/>
      <c r="AG22" s="268"/>
      <c r="AH22" s="270"/>
    </row>
    <row r="23" spans="1:34" ht="13.5" thickBot="1" x14ac:dyDescent="0.25">
      <c r="A23" s="15"/>
      <c r="B23" s="15"/>
      <c r="C23" s="16"/>
      <c r="D23" s="62"/>
      <c r="E23" s="63"/>
      <c r="F23" s="10"/>
      <c r="G23" s="64"/>
      <c r="H23" s="21"/>
      <c r="I23" s="51" t="s">
        <v>19</v>
      </c>
      <c r="J23" s="44">
        <v>0.08</v>
      </c>
      <c r="K23" s="100">
        <f t="shared" si="6"/>
        <v>9.7500000000000003E-2</v>
      </c>
      <c r="L23" s="100">
        <f t="shared" si="7"/>
        <v>7.8000000000000005E-3</v>
      </c>
      <c r="N23" s="51" t="s">
        <v>19</v>
      </c>
      <c r="O23" s="44">
        <v>0.08</v>
      </c>
      <c r="P23" s="100">
        <f t="shared" si="8"/>
        <v>9.7500000000000003E-2</v>
      </c>
      <c r="Q23" s="100">
        <f t="shared" si="9"/>
        <v>7.8000000000000005E-3</v>
      </c>
      <c r="W23" s="35" t="s">
        <v>24</v>
      </c>
      <c r="X23" s="5">
        <v>85.05</v>
      </c>
      <c r="Y23" s="5">
        <v>117.29</v>
      </c>
      <c r="Z23" s="5">
        <v>83.41</v>
      </c>
      <c r="AA23" s="83">
        <v>100</v>
      </c>
      <c r="AB23" s="5"/>
      <c r="AC23" s="5" t="s">
        <v>23</v>
      </c>
      <c r="AD23" s="272">
        <f>Z23+((V16-X23)*(AA23-Z23)/(Y23-X23))</f>
        <v>39.645127171215883</v>
      </c>
      <c r="AE23" s="272"/>
      <c r="AF23" s="272"/>
      <c r="AG23" s="272"/>
      <c r="AH23" s="271"/>
    </row>
    <row r="24" spans="1:34" ht="13.5" thickTop="1" x14ac:dyDescent="0.2">
      <c r="A24" s="15"/>
      <c r="B24" s="15"/>
      <c r="C24" s="16"/>
      <c r="D24" s="62"/>
      <c r="E24" s="63"/>
      <c r="F24" s="10"/>
      <c r="G24" s="64"/>
      <c r="H24" s="21"/>
      <c r="I24" s="51" t="s">
        <v>15</v>
      </c>
      <c r="J24" s="44">
        <v>0.08</v>
      </c>
      <c r="K24" s="100">
        <f t="shared" si="6"/>
        <v>9.4138000000000002</v>
      </c>
      <c r="L24" s="100">
        <f t="shared" si="7"/>
        <v>0.753104</v>
      </c>
      <c r="N24" s="51" t="s">
        <v>15</v>
      </c>
      <c r="O24" s="44">
        <v>0.08</v>
      </c>
      <c r="P24" s="100">
        <f t="shared" si="8"/>
        <v>9.4138000000000002</v>
      </c>
      <c r="Q24" s="100">
        <f t="shared" si="9"/>
        <v>0.753104</v>
      </c>
      <c r="V24" s="28"/>
    </row>
    <row r="25" spans="1:34" x14ac:dyDescent="0.2">
      <c r="A25" s="15"/>
      <c r="B25" s="15"/>
      <c r="C25" s="16"/>
      <c r="D25" s="62"/>
      <c r="E25" s="63"/>
      <c r="F25" s="10"/>
      <c r="G25" s="64"/>
      <c r="H25" s="21"/>
      <c r="I25" s="51" t="s">
        <v>20</v>
      </c>
      <c r="J25" s="44">
        <v>0.08</v>
      </c>
      <c r="K25" s="100">
        <f t="shared" si="6"/>
        <v>9.6</v>
      </c>
      <c r="L25" s="100">
        <f t="shared" si="7"/>
        <v>0.76800000000000002</v>
      </c>
      <c r="N25" s="51" t="s">
        <v>20</v>
      </c>
      <c r="O25" s="44">
        <v>0.08</v>
      </c>
      <c r="P25" s="100">
        <f t="shared" si="8"/>
        <v>9.6</v>
      </c>
      <c r="Q25" s="100">
        <f t="shared" si="9"/>
        <v>0.76800000000000002</v>
      </c>
      <c r="V25" s="28"/>
    </row>
    <row r="26" spans="1:34" x14ac:dyDescent="0.2">
      <c r="A26" s="15"/>
      <c r="B26" s="15"/>
      <c r="C26" s="16"/>
      <c r="D26" s="62"/>
      <c r="E26" s="65"/>
      <c r="F26" s="10"/>
      <c r="G26" s="64"/>
      <c r="H26" s="21"/>
      <c r="I26" s="51" t="s">
        <v>21</v>
      </c>
      <c r="J26" s="44">
        <v>0.2</v>
      </c>
      <c r="K26" s="100">
        <f t="shared" si="6"/>
        <v>4.2614000000000001</v>
      </c>
      <c r="L26" s="100">
        <f t="shared" si="7"/>
        <v>0.85228000000000004</v>
      </c>
      <c r="N26" s="51" t="s">
        <v>21</v>
      </c>
      <c r="O26" s="44">
        <v>0.2</v>
      </c>
      <c r="P26" s="100">
        <f t="shared" si="8"/>
        <v>4.2614000000000001</v>
      </c>
      <c r="Q26" s="100">
        <f t="shared" si="9"/>
        <v>0.85228000000000004</v>
      </c>
      <c r="S26" s="21"/>
      <c r="T26" s="32"/>
      <c r="U26" s="32"/>
      <c r="V26" s="28"/>
    </row>
    <row r="27" spans="1:34" x14ac:dyDescent="0.2">
      <c r="D27" s="62"/>
      <c r="E27" s="65"/>
      <c r="F27" s="10"/>
      <c r="G27" s="64"/>
      <c r="H27" s="21"/>
      <c r="I27" s="51" t="s">
        <v>52</v>
      </c>
      <c r="J27" s="44">
        <v>0.08</v>
      </c>
      <c r="K27" s="100">
        <f t="shared" si="6"/>
        <v>0</v>
      </c>
      <c r="L27" s="100">
        <f t="shared" si="7"/>
        <v>0</v>
      </c>
      <c r="N27" s="51" t="s">
        <v>22</v>
      </c>
      <c r="O27" s="44">
        <v>0.08</v>
      </c>
      <c r="P27" s="100">
        <f t="shared" si="8"/>
        <v>0</v>
      </c>
      <c r="Q27" s="100">
        <f t="shared" si="9"/>
        <v>0</v>
      </c>
      <c r="S27" s="2"/>
      <c r="T27" s="29"/>
      <c r="U27" s="28"/>
      <c r="V27" s="28"/>
    </row>
    <row r="28" spans="1:34" x14ac:dyDescent="0.2">
      <c r="D28" s="62"/>
      <c r="E28" s="65"/>
      <c r="F28" s="10"/>
      <c r="G28" s="64"/>
      <c r="H28" s="21"/>
      <c r="I28" s="51"/>
      <c r="J28" s="108">
        <f>SUM(J20:J27)</f>
        <v>0.99999999999999989</v>
      </c>
      <c r="K28" s="45"/>
      <c r="L28" s="100">
        <f>SUM(L20:L27)</f>
        <v>2.3166880000000001</v>
      </c>
      <c r="N28" s="51"/>
      <c r="O28" s="108">
        <f>SUM(O20:O27)</f>
        <v>0.99999999999999989</v>
      </c>
      <c r="P28" s="45"/>
      <c r="Q28" s="100">
        <f>SUM(Q20:Q27)</f>
        <v>2.3166880000000001</v>
      </c>
      <c r="S28" s="2"/>
      <c r="T28" s="29"/>
      <c r="U28" s="28"/>
      <c r="V28" s="28"/>
    </row>
    <row r="29" spans="1:34" x14ac:dyDescent="0.2">
      <c r="D29" s="62"/>
      <c r="E29" s="65"/>
      <c r="F29" s="10"/>
      <c r="G29" s="64"/>
      <c r="H29" s="21"/>
      <c r="T29" s="29"/>
      <c r="U29" s="28"/>
    </row>
    <row r="30" spans="1:34" x14ac:dyDescent="0.2">
      <c r="D30" s="62"/>
      <c r="E30" s="65"/>
      <c r="F30" s="10"/>
      <c r="G30" s="64"/>
      <c r="H30" s="21"/>
      <c r="I30" s="249" t="s">
        <v>67</v>
      </c>
      <c r="J30" s="250"/>
      <c r="K30" s="250"/>
      <c r="L30" s="251"/>
      <c r="N30" s="249" t="s">
        <v>68</v>
      </c>
      <c r="O30" s="250"/>
      <c r="P30" s="250"/>
      <c r="Q30" s="251"/>
      <c r="T30" s="29"/>
      <c r="U30" s="28"/>
    </row>
    <row r="31" spans="1:34" x14ac:dyDescent="0.2">
      <c r="F31" s="10"/>
      <c r="G31" s="64"/>
      <c r="H31" s="21"/>
      <c r="I31" s="43" t="s">
        <v>6</v>
      </c>
      <c r="J31" s="43" t="s">
        <v>7</v>
      </c>
      <c r="K31" s="43" t="s">
        <v>8</v>
      </c>
      <c r="L31" s="43" t="s">
        <v>9</v>
      </c>
      <c r="N31" s="43" t="s">
        <v>6</v>
      </c>
      <c r="O31" s="43" t="s">
        <v>7</v>
      </c>
      <c r="P31" s="43" t="s">
        <v>8</v>
      </c>
      <c r="Q31" s="43" t="s">
        <v>9</v>
      </c>
      <c r="S31" s="2"/>
      <c r="T31" s="29"/>
      <c r="U31" s="28"/>
    </row>
    <row r="32" spans="1:34" x14ac:dyDescent="0.2">
      <c r="D32" s="32"/>
      <c r="E32" s="32"/>
      <c r="F32" s="32"/>
      <c r="G32" s="66"/>
      <c r="H32" s="21"/>
      <c r="I32" s="51" t="s">
        <v>18</v>
      </c>
      <c r="J32" s="44">
        <v>0.25</v>
      </c>
      <c r="K32" s="100">
        <f t="shared" ref="K32:K39" si="10">B6</f>
        <v>11.0304</v>
      </c>
      <c r="L32" s="100">
        <f t="shared" ref="L32:L39" si="11">J32*K32</f>
        <v>2.7576000000000001</v>
      </c>
      <c r="N32" s="51" t="s">
        <v>18</v>
      </c>
      <c r="O32" s="44">
        <v>0.25</v>
      </c>
      <c r="P32" s="100">
        <f t="shared" ref="P32:P39" si="12">B6</f>
        <v>11.0304</v>
      </c>
      <c r="Q32" s="100">
        <f t="shared" ref="Q32:Q39" si="13">O32*P32</f>
        <v>2.7576000000000001</v>
      </c>
      <c r="T32" s="29"/>
      <c r="U32" s="28"/>
    </row>
    <row r="33" spans="3:21" x14ac:dyDescent="0.2">
      <c r="D33" s="23"/>
      <c r="G33" s="32"/>
      <c r="H33" s="21"/>
      <c r="I33" s="51" t="s">
        <v>10</v>
      </c>
      <c r="J33" s="44">
        <v>0.08</v>
      </c>
      <c r="K33" s="100">
        <f t="shared" si="10"/>
        <v>-7.72</v>
      </c>
      <c r="L33" s="100">
        <f t="shared" si="11"/>
        <v>-0.61760000000000004</v>
      </c>
      <c r="N33" s="51" t="s">
        <v>10</v>
      </c>
      <c r="O33" s="44">
        <v>0.08</v>
      </c>
      <c r="P33" s="100">
        <f t="shared" si="12"/>
        <v>-7.72</v>
      </c>
      <c r="Q33" s="100">
        <f t="shared" si="13"/>
        <v>-0.61760000000000004</v>
      </c>
      <c r="T33" s="29"/>
      <c r="U33" s="28"/>
    </row>
    <row r="34" spans="3:21" x14ac:dyDescent="0.2">
      <c r="D34" s="32"/>
      <c r="E34" s="32"/>
      <c r="F34" s="32"/>
      <c r="H34" s="21"/>
      <c r="I34" s="51" t="s">
        <v>17</v>
      </c>
      <c r="J34" s="44">
        <v>0.08</v>
      </c>
      <c r="K34" s="100">
        <f t="shared" si="10"/>
        <v>2.6368</v>
      </c>
      <c r="L34" s="100">
        <f t="shared" si="11"/>
        <v>0.21094400000000002</v>
      </c>
      <c r="N34" s="51" t="s">
        <v>17</v>
      </c>
      <c r="O34" s="44">
        <v>0.15</v>
      </c>
      <c r="P34" s="100">
        <f t="shared" si="12"/>
        <v>2.6368</v>
      </c>
      <c r="Q34" s="100">
        <f t="shared" si="13"/>
        <v>0.39551999999999998</v>
      </c>
      <c r="T34" s="29"/>
      <c r="U34" s="28"/>
    </row>
    <row r="35" spans="3:21" x14ac:dyDescent="0.2">
      <c r="D35" s="22"/>
      <c r="E35" s="23"/>
      <c r="F35" s="23"/>
      <c r="G35" s="32"/>
      <c r="H35" s="21"/>
      <c r="I35" s="51" t="s">
        <v>19</v>
      </c>
      <c r="J35" s="44">
        <v>0.08</v>
      </c>
      <c r="K35" s="100">
        <f t="shared" si="10"/>
        <v>9.7500000000000003E-2</v>
      </c>
      <c r="L35" s="100">
        <f t="shared" si="11"/>
        <v>7.8000000000000005E-3</v>
      </c>
      <c r="N35" s="51" t="s">
        <v>19</v>
      </c>
      <c r="O35" s="44">
        <v>0.2</v>
      </c>
      <c r="P35" s="100">
        <f t="shared" si="12"/>
        <v>9.7500000000000003E-2</v>
      </c>
      <c r="Q35" s="100">
        <f t="shared" si="13"/>
        <v>1.9500000000000003E-2</v>
      </c>
      <c r="U35" s="28"/>
    </row>
    <row r="36" spans="3:21" x14ac:dyDescent="0.2">
      <c r="D36" s="32"/>
      <c r="E36" s="32"/>
      <c r="F36" s="32"/>
      <c r="G36" s="23"/>
      <c r="H36" s="21"/>
      <c r="I36" s="51" t="s">
        <v>15</v>
      </c>
      <c r="J36" s="44">
        <v>0.2</v>
      </c>
      <c r="K36" s="100">
        <f t="shared" si="10"/>
        <v>9.4138000000000002</v>
      </c>
      <c r="L36" s="100">
        <f t="shared" si="11"/>
        <v>1.8827600000000002</v>
      </c>
      <c r="N36" s="51" t="s">
        <v>15</v>
      </c>
      <c r="O36" s="44">
        <v>0.08</v>
      </c>
      <c r="P36" s="100">
        <f t="shared" si="12"/>
        <v>9.4138000000000002</v>
      </c>
      <c r="Q36" s="100">
        <f t="shared" si="13"/>
        <v>0.753104</v>
      </c>
    </row>
    <row r="37" spans="3:21" x14ac:dyDescent="0.2">
      <c r="D37" s="1"/>
      <c r="G37" s="32"/>
      <c r="I37" s="51" t="s">
        <v>20</v>
      </c>
      <c r="J37" s="45">
        <v>0.15</v>
      </c>
      <c r="K37" s="100">
        <f t="shared" si="10"/>
        <v>9.6</v>
      </c>
      <c r="L37" s="100">
        <f t="shared" si="11"/>
        <v>1.44</v>
      </c>
      <c r="N37" s="51" t="s">
        <v>20</v>
      </c>
      <c r="O37" s="44">
        <v>0.08</v>
      </c>
      <c r="P37" s="100">
        <f t="shared" si="12"/>
        <v>9.6</v>
      </c>
      <c r="Q37" s="100">
        <f t="shared" si="13"/>
        <v>0.76800000000000002</v>
      </c>
    </row>
    <row r="38" spans="3:21" x14ac:dyDescent="0.2">
      <c r="H38" s="22"/>
      <c r="I38" s="51" t="s">
        <v>21</v>
      </c>
      <c r="J38" s="44">
        <v>0.08</v>
      </c>
      <c r="K38" s="100">
        <f t="shared" si="10"/>
        <v>4.2614000000000001</v>
      </c>
      <c r="L38" s="100">
        <f t="shared" si="11"/>
        <v>0.34091199999999999</v>
      </c>
      <c r="N38" s="51" t="s">
        <v>21</v>
      </c>
      <c r="O38" s="44">
        <v>0.08</v>
      </c>
      <c r="P38" s="100">
        <f t="shared" si="12"/>
        <v>4.2614000000000001</v>
      </c>
      <c r="Q38" s="100">
        <f t="shared" si="13"/>
        <v>0.34091199999999999</v>
      </c>
    </row>
    <row r="39" spans="3:21" x14ac:dyDescent="0.2">
      <c r="I39" s="51" t="s">
        <v>52</v>
      </c>
      <c r="J39" s="44">
        <v>0.08</v>
      </c>
      <c r="K39" s="107">
        <f t="shared" si="10"/>
        <v>0</v>
      </c>
      <c r="L39" s="100">
        <f t="shared" si="11"/>
        <v>0</v>
      </c>
      <c r="N39" s="51" t="s">
        <v>52</v>
      </c>
      <c r="O39" s="44">
        <v>0.08</v>
      </c>
      <c r="P39" s="107">
        <f t="shared" si="12"/>
        <v>0</v>
      </c>
      <c r="Q39" s="100">
        <f t="shared" si="13"/>
        <v>0</v>
      </c>
    </row>
    <row r="40" spans="3:21" x14ac:dyDescent="0.2">
      <c r="H40" s="22"/>
      <c r="I40" s="51"/>
      <c r="J40" s="108">
        <f>SUM(J32:J39)</f>
        <v>1</v>
      </c>
      <c r="K40" s="45"/>
      <c r="L40" s="100">
        <f>SUM(L32:L39)</f>
        <v>6.0224160000000007</v>
      </c>
      <c r="N40" s="51"/>
      <c r="O40" s="108">
        <f>SUM(O32:O39)</f>
        <v>0.99999999999999978</v>
      </c>
      <c r="P40" s="45"/>
      <c r="Q40" s="100">
        <f>SUM(Q32:Q39)</f>
        <v>4.4170360000000004</v>
      </c>
    </row>
    <row r="41" spans="3:21" x14ac:dyDescent="0.2">
      <c r="E41" s="3"/>
      <c r="F41" s="3"/>
      <c r="H41" s="22"/>
    </row>
    <row r="42" spans="3:21" x14ac:dyDescent="0.2">
      <c r="C42" s="3"/>
      <c r="G42" s="3"/>
      <c r="H42" s="22"/>
      <c r="I42" s="249" t="s">
        <v>69</v>
      </c>
      <c r="J42" s="250"/>
      <c r="K42" s="250"/>
      <c r="L42" s="251"/>
      <c r="N42" s="249" t="s">
        <v>70</v>
      </c>
      <c r="O42" s="250"/>
      <c r="P42" s="250"/>
      <c r="Q42" s="251"/>
    </row>
    <row r="43" spans="3:21" x14ac:dyDescent="0.2">
      <c r="H43" s="22"/>
      <c r="I43" s="43" t="s">
        <v>6</v>
      </c>
      <c r="J43" s="43" t="s">
        <v>7</v>
      </c>
      <c r="K43" s="43" t="s">
        <v>8</v>
      </c>
      <c r="L43" s="43" t="s">
        <v>9</v>
      </c>
      <c r="N43" s="43" t="s">
        <v>6</v>
      </c>
      <c r="O43" s="43" t="s">
        <v>7</v>
      </c>
      <c r="P43" s="43" t="s">
        <v>8</v>
      </c>
      <c r="Q43" s="43" t="s">
        <v>9</v>
      </c>
    </row>
    <row r="44" spans="3:21" x14ac:dyDescent="0.2">
      <c r="H44" s="22"/>
      <c r="I44" s="51" t="s">
        <v>18</v>
      </c>
      <c r="J44" s="44">
        <v>0.25</v>
      </c>
      <c r="K44" s="100">
        <f t="shared" ref="K44:K51" si="14">B6</f>
        <v>11.0304</v>
      </c>
      <c r="L44" s="100">
        <f>J44*K44</f>
        <v>2.7576000000000001</v>
      </c>
      <c r="N44" s="51" t="s">
        <v>18</v>
      </c>
      <c r="O44" s="44">
        <v>0.2</v>
      </c>
      <c r="P44" s="100">
        <f t="shared" ref="P44:P51" si="15">B6</f>
        <v>11.0304</v>
      </c>
      <c r="Q44" s="107">
        <f t="shared" ref="Q44:Q51" si="16">O44*P44</f>
        <v>2.20608</v>
      </c>
    </row>
    <row r="45" spans="3:21" x14ac:dyDescent="0.2">
      <c r="E45" s="4"/>
      <c r="F45" s="4"/>
      <c r="H45" s="4"/>
      <c r="I45" s="51" t="s">
        <v>10</v>
      </c>
      <c r="J45" s="44">
        <v>0.08</v>
      </c>
      <c r="K45" s="100">
        <f t="shared" si="14"/>
        <v>-7.72</v>
      </c>
      <c r="L45" s="100">
        <f t="shared" ref="L45:L51" si="17">J45*K45</f>
        <v>-0.61760000000000004</v>
      </c>
      <c r="N45" s="51" t="s">
        <v>10</v>
      </c>
      <c r="O45" s="44">
        <v>0.08</v>
      </c>
      <c r="P45" s="100">
        <f t="shared" si="15"/>
        <v>-7.72</v>
      </c>
      <c r="Q45" s="107">
        <f t="shared" si="16"/>
        <v>-0.61760000000000004</v>
      </c>
    </row>
    <row r="46" spans="3:21" x14ac:dyDescent="0.2">
      <c r="E46" s="4"/>
      <c r="F46" s="4"/>
      <c r="G46" s="4"/>
      <c r="H46" s="4"/>
      <c r="I46" s="51" t="s">
        <v>17</v>
      </c>
      <c r="J46" s="44">
        <v>0.15</v>
      </c>
      <c r="K46" s="100">
        <f t="shared" si="14"/>
        <v>2.6368</v>
      </c>
      <c r="L46" s="100">
        <f t="shared" si="17"/>
        <v>0.39551999999999998</v>
      </c>
      <c r="N46" s="51" t="s">
        <v>17</v>
      </c>
      <c r="O46" s="44">
        <v>0.25</v>
      </c>
      <c r="P46" s="100">
        <f t="shared" si="15"/>
        <v>2.6368</v>
      </c>
      <c r="Q46" s="107">
        <f t="shared" si="16"/>
        <v>0.65920000000000001</v>
      </c>
    </row>
    <row r="47" spans="3:21" x14ac:dyDescent="0.2">
      <c r="E47" s="4"/>
      <c r="F47" s="4"/>
      <c r="G47" s="4"/>
      <c r="H47" s="4"/>
      <c r="I47" s="51" t="s">
        <v>19</v>
      </c>
      <c r="J47" s="44">
        <v>0.2</v>
      </c>
      <c r="K47" s="100">
        <f t="shared" si="14"/>
        <v>9.7500000000000003E-2</v>
      </c>
      <c r="L47" s="100">
        <f t="shared" si="17"/>
        <v>1.9500000000000003E-2</v>
      </c>
      <c r="N47" s="51" t="s">
        <v>19</v>
      </c>
      <c r="O47" s="44">
        <v>0.15</v>
      </c>
      <c r="P47" s="100">
        <f t="shared" si="15"/>
        <v>9.7500000000000003E-2</v>
      </c>
      <c r="Q47" s="107">
        <f t="shared" si="16"/>
        <v>1.4624999999999999E-2</v>
      </c>
    </row>
    <row r="48" spans="3:21" x14ac:dyDescent="0.2">
      <c r="E48" s="4"/>
      <c r="F48" s="4"/>
      <c r="G48" s="4"/>
      <c r="H48" s="4"/>
      <c r="I48" s="51" t="s">
        <v>15</v>
      </c>
      <c r="J48" s="44">
        <v>0.08</v>
      </c>
      <c r="K48" s="100">
        <f t="shared" si="14"/>
        <v>9.4138000000000002</v>
      </c>
      <c r="L48" s="100">
        <f t="shared" si="17"/>
        <v>0.753104</v>
      </c>
      <c r="N48" s="51" t="s">
        <v>15</v>
      </c>
      <c r="O48" s="44">
        <v>0.08</v>
      </c>
      <c r="P48" s="100">
        <f t="shared" si="15"/>
        <v>9.4138000000000002</v>
      </c>
      <c r="Q48" s="107">
        <f t="shared" si="16"/>
        <v>0.753104</v>
      </c>
    </row>
    <row r="49" spans="5:17" x14ac:dyDescent="0.2">
      <c r="E49" s="4"/>
      <c r="F49" s="4"/>
      <c r="G49" s="4"/>
      <c r="H49" s="4"/>
      <c r="I49" s="51" t="s">
        <v>20</v>
      </c>
      <c r="J49" s="44">
        <v>0.08</v>
      </c>
      <c r="K49" s="100">
        <f t="shared" si="14"/>
        <v>9.6</v>
      </c>
      <c r="L49" s="100">
        <f t="shared" si="17"/>
        <v>0.76800000000000002</v>
      </c>
      <c r="N49" s="51" t="s">
        <v>20</v>
      </c>
      <c r="O49" s="44">
        <v>0.08</v>
      </c>
      <c r="P49" s="100">
        <f t="shared" si="15"/>
        <v>9.6</v>
      </c>
      <c r="Q49" s="107">
        <f t="shared" si="16"/>
        <v>0.76800000000000002</v>
      </c>
    </row>
    <row r="50" spans="5:17" x14ac:dyDescent="0.2">
      <c r="G50" s="4"/>
      <c r="H50" s="4"/>
      <c r="I50" s="51" t="s">
        <v>21</v>
      </c>
      <c r="J50" s="44">
        <v>0.08</v>
      </c>
      <c r="K50" s="100">
        <f t="shared" si="14"/>
        <v>4.2614000000000001</v>
      </c>
      <c r="L50" s="100">
        <f t="shared" si="17"/>
        <v>0.34091199999999999</v>
      </c>
      <c r="N50" s="51" t="s">
        <v>21</v>
      </c>
      <c r="O50" s="44">
        <v>0.08</v>
      </c>
      <c r="P50" s="100">
        <f t="shared" si="15"/>
        <v>4.2614000000000001</v>
      </c>
      <c r="Q50" s="107">
        <f t="shared" si="16"/>
        <v>0.34091199999999999</v>
      </c>
    </row>
    <row r="51" spans="5:17" x14ac:dyDescent="0.2">
      <c r="I51" s="51" t="s">
        <v>22</v>
      </c>
      <c r="J51" s="44">
        <v>0.08</v>
      </c>
      <c r="K51" s="100">
        <f t="shared" si="14"/>
        <v>0</v>
      </c>
      <c r="L51" s="100">
        <f t="shared" si="17"/>
        <v>0</v>
      </c>
      <c r="N51" s="51" t="s">
        <v>22</v>
      </c>
      <c r="O51" s="44">
        <v>0.08</v>
      </c>
      <c r="P51" s="100">
        <f t="shared" si="15"/>
        <v>0</v>
      </c>
      <c r="Q51" s="107">
        <f t="shared" si="16"/>
        <v>0</v>
      </c>
    </row>
    <row r="52" spans="5:17" x14ac:dyDescent="0.2">
      <c r="I52" s="51"/>
      <c r="J52" s="108">
        <f>SUM(J44:J51)</f>
        <v>0.99999999999999978</v>
      </c>
      <c r="K52" s="45"/>
      <c r="L52" s="100">
        <f>SUM(L44:L51)</f>
        <v>4.4170360000000004</v>
      </c>
      <c r="N52" s="51"/>
      <c r="O52" s="108">
        <f>SUM(O44:O51)</f>
        <v>0.99999999999999989</v>
      </c>
      <c r="P52" s="45"/>
      <c r="Q52" s="107">
        <f>SUM(Q44:Q51)</f>
        <v>4.1243210000000001</v>
      </c>
    </row>
    <row r="54" spans="5:17" x14ac:dyDescent="0.2">
      <c r="I54" s="249" t="s">
        <v>71</v>
      </c>
      <c r="J54" s="250"/>
      <c r="K54" s="250"/>
      <c r="L54" s="251"/>
      <c r="N54" s="249" t="s">
        <v>72</v>
      </c>
      <c r="O54" s="250"/>
      <c r="P54" s="250"/>
      <c r="Q54" s="251"/>
    </row>
    <row r="55" spans="5:17" x14ac:dyDescent="0.2">
      <c r="I55" s="43" t="s">
        <v>6</v>
      </c>
      <c r="J55" s="43" t="s">
        <v>7</v>
      </c>
      <c r="K55" s="43" t="s">
        <v>8</v>
      </c>
      <c r="L55" s="43" t="s">
        <v>9</v>
      </c>
      <c r="N55" s="43" t="s">
        <v>6</v>
      </c>
      <c r="O55" s="43" t="s">
        <v>7</v>
      </c>
      <c r="P55" s="43" t="s">
        <v>8</v>
      </c>
      <c r="Q55" s="43" t="s">
        <v>9</v>
      </c>
    </row>
    <row r="56" spans="5:17" x14ac:dyDescent="0.2">
      <c r="I56" s="51" t="s">
        <v>18</v>
      </c>
      <c r="J56" s="44">
        <v>0.15</v>
      </c>
      <c r="K56" s="100">
        <f t="shared" ref="K56:K63" si="18">B6</f>
        <v>11.0304</v>
      </c>
      <c r="L56" s="100">
        <f>J56*K56</f>
        <v>1.65456</v>
      </c>
      <c r="N56" s="51" t="s">
        <v>18</v>
      </c>
      <c r="O56" s="44">
        <v>0.08</v>
      </c>
      <c r="P56" s="100">
        <f t="shared" ref="P56:P63" si="19">B6</f>
        <v>11.0304</v>
      </c>
      <c r="Q56" s="100">
        <f>O56*P56</f>
        <v>0.88243199999999999</v>
      </c>
    </row>
    <row r="57" spans="5:17" x14ac:dyDescent="0.2">
      <c r="I57" s="51" t="s">
        <v>10</v>
      </c>
      <c r="J57" s="44">
        <v>0.25</v>
      </c>
      <c r="K57" s="100">
        <f t="shared" si="18"/>
        <v>-7.72</v>
      </c>
      <c r="L57" s="100">
        <f t="shared" ref="L57:L63" si="20">J57*K57</f>
        <v>-1.93</v>
      </c>
      <c r="N57" s="51" t="s">
        <v>10</v>
      </c>
      <c r="O57" s="44">
        <v>0.15</v>
      </c>
      <c r="P57" s="100">
        <f t="shared" si="19"/>
        <v>-7.72</v>
      </c>
      <c r="Q57" s="100">
        <f t="shared" ref="Q57:Q63" si="21">O57*P57</f>
        <v>-1.1579999999999999</v>
      </c>
    </row>
    <row r="58" spans="5:17" x14ac:dyDescent="0.2">
      <c r="I58" s="51" t="s">
        <v>17</v>
      </c>
      <c r="J58" s="44">
        <v>0.08</v>
      </c>
      <c r="K58" s="100">
        <f t="shared" si="18"/>
        <v>2.6368</v>
      </c>
      <c r="L58" s="100">
        <f t="shared" si="20"/>
        <v>0.21094400000000002</v>
      </c>
      <c r="N58" s="51" t="s">
        <v>17</v>
      </c>
      <c r="O58" s="44">
        <v>0.08</v>
      </c>
      <c r="P58" s="100">
        <f t="shared" si="19"/>
        <v>2.6368</v>
      </c>
      <c r="Q58" s="100">
        <f t="shared" si="21"/>
        <v>0.21094400000000002</v>
      </c>
    </row>
    <row r="59" spans="5:17" x14ac:dyDescent="0.2">
      <c r="I59" s="51" t="s">
        <v>19</v>
      </c>
      <c r="J59" s="44">
        <v>0.08</v>
      </c>
      <c r="K59" s="100">
        <f t="shared" si="18"/>
        <v>9.7500000000000003E-2</v>
      </c>
      <c r="L59" s="100">
        <f t="shared" si="20"/>
        <v>7.8000000000000005E-3</v>
      </c>
      <c r="N59" s="51" t="s">
        <v>19</v>
      </c>
      <c r="O59" s="44">
        <v>0.08</v>
      </c>
      <c r="P59" s="100">
        <f t="shared" si="19"/>
        <v>9.7500000000000003E-2</v>
      </c>
      <c r="Q59" s="100">
        <f t="shared" si="21"/>
        <v>7.8000000000000005E-3</v>
      </c>
    </row>
    <row r="60" spans="5:17" x14ac:dyDescent="0.2">
      <c r="I60" s="51" t="s">
        <v>15</v>
      </c>
      <c r="J60" s="44">
        <v>0.08</v>
      </c>
      <c r="K60" s="100">
        <f t="shared" si="18"/>
        <v>9.4138000000000002</v>
      </c>
      <c r="L60" s="100">
        <f t="shared" si="20"/>
        <v>0.753104</v>
      </c>
      <c r="N60" s="51" t="s">
        <v>15</v>
      </c>
      <c r="O60" s="44">
        <v>0.25</v>
      </c>
      <c r="P60" s="100">
        <f t="shared" si="19"/>
        <v>9.4138000000000002</v>
      </c>
      <c r="Q60" s="100">
        <f t="shared" si="21"/>
        <v>2.35345</v>
      </c>
    </row>
    <row r="61" spans="5:17" x14ac:dyDescent="0.2">
      <c r="I61" s="51" t="s">
        <v>20</v>
      </c>
      <c r="J61" s="45">
        <v>0.2</v>
      </c>
      <c r="K61" s="100">
        <f t="shared" si="18"/>
        <v>9.6</v>
      </c>
      <c r="L61" s="100">
        <f t="shared" si="20"/>
        <v>1.92</v>
      </c>
      <c r="N61" s="51" t="s">
        <v>20</v>
      </c>
      <c r="O61" s="44">
        <v>0.2</v>
      </c>
      <c r="P61" s="100">
        <f t="shared" si="19"/>
        <v>9.6</v>
      </c>
      <c r="Q61" s="100">
        <f t="shared" si="21"/>
        <v>1.92</v>
      </c>
    </row>
    <row r="62" spans="5:17" x14ac:dyDescent="0.2">
      <c r="I62" s="51" t="s">
        <v>21</v>
      </c>
      <c r="J62" s="44">
        <v>0.08</v>
      </c>
      <c r="K62" s="100">
        <f t="shared" si="18"/>
        <v>4.2614000000000001</v>
      </c>
      <c r="L62" s="100">
        <f t="shared" si="20"/>
        <v>0.34091199999999999</v>
      </c>
      <c r="N62" s="51" t="s">
        <v>21</v>
      </c>
      <c r="O62" s="44">
        <v>0.08</v>
      </c>
      <c r="P62" s="100">
        <f t="shared" si="19"/>
        <v>4.2614000000000001</v>
      </c>
      <c r="Q62" s="100">
        <f t="shared" si="21"/>
        <v>0.34091199999999999</v>
      </c>
    </row>
    <row r="63" spans="5:17" x14ac:dyDescent="0.2">
      <c r="I63" s="51" t="s">
        <v>22</v>
      </c>
      <c r="J63" s="44">
        <v>0.08</v>
      </c>
      <c r="K63" s="107">
        <f t="shared" si="18"/>
        <v>0</v>
      </c>
      <c r="L63" s="100">
        <f t="shared" si="20"/>
        <v>0</v>
      </c>
      <c r="N63" s="51" t="s">
        <v>22</v>
      </c>
      <c r="O63" s="44">
        <v>0.08</v>
      </c>
      <c r="P63" s="100">
        <f t="shared" si="19"/>
        <v>0</v>
      </c>
      <c r="Q63" s="100">
        <f t="shared" si="21"/>
        <v>0</v>
      </c>
    </row>
    <row r="64" spans="5:17" x14ac:dyDescent="0.2">
      <c r="I64" s="51"/>
      <c r="J64" s="108">
        <f>SUM(J56:J63)</f>
        <v>1</v>
      </c>
      <c r="K64" s="45" t="s">
        <v>55</v>
      </c>
      <c r="L64" s="100">
        <f>SUM(L56:L63)</f>
        <v>2.9573199999999997</v>
      </c>
      <c r="N64" s="51"/>
      <c r="O64" s="108">
        <f>SUM(O56:O63)</f>
        <v>1</v>
      </c>
      <c r="P64" s="45"/>
      <c r="Q64" s="100">
        <f>SUM(Q56:Q63)</f>
        <v>4.5575380000000001</v>
      </c>
    </row>
    <row r="66" spans="9:17" ht="12.75" customHeight="1" x14ac:dyDescent="0.2">
      <c r="I66" s="249" t="s">
        <v>73</v>
      </c>
      <c r="J66" s="250"/>
      <c r="K66" s="250"/>
      <c r="L66" s="251"/>
      <c r="N66" s="249" t="s">
        <v>90</v>
      </c>
      <c r="O66" s="250"/>
      <c r="P66" s="250"/>
      <c r="Q66" s="251"/>
    </row>
    <row r="67" spans="9:17" x14ac:dyDescent="0.2">
      <c r="I67" s="43" t="s">
        <v>6</v>
      </c>
      <c r="J67" s="43" t="s">
        <v>7</v>
      </c>
      <c r="K67" s="43" t="s">
        <v>8</v>
      </c>
      <c r="L67" s="43" t="s">
        <v>9</v>
      </c>
      <c r="N67" s="43" t="s">
        <v>6</v>
      </c>
      <c r="O67" s="43" t="s">
        <v>7</v>
      </c>
      <c r="P67" s="43" t="s">
        <v>8</v>
      </c>
      <c r="Q67" s="43" t="s">
        <v>9</v>
      </c>
    </row>
    <row r="68" spans="9:17" x14ac:dyDescent="0.2">
      <c r="I68" s="51" t="s">
        <v>18</v>
      </c>
      <c r="J68" s="44">
        <v>0.15</v>
      </c>
      <c r="K68" s="100">
        <f t="shared" ref="K68:K75" si="22">B6</f>
        <v>11.0304</v>
      </c>
      <c r="L68" s="100">
        <f>J68*K68</f>
        <v>1.65456</v>
      </c>
      <c r="N68" s="51" t="s">
        <v>18</v>
      </c>
      <c r="O68" s="44">
        <v>0.08</v>
      </c>
      <c r="P68" s="113">
        <f>B6</f>
        <v>11.0304</v>
      </c>
      <c r="Q68" s="100">
        <f>O68*P68</f>
        <v>0.88243199999999999</v>
      </c>
    </row>
    <row r="69" spans="9:17" x14ac:dyDescent="0.2">
      <c r="I69" s="51" t="s">
        <v>10</v>
      </c>
      <c r="J69" s="44">
        <v>0.25</v>
      </c>
      <c r="K69" s="100">
        <f t="shared" si="22"/>
        <v>-7.72</v>
      </c>
      <c r="L69" s="100">
        <f t="shared" ref="L69:L75" si="23">J69*K69</f>
        <v>-1.93</v>
      </c>
      <c r="N69" s="51" t="s">
        <v>10</v>
      </c>
      <c r="O69" s="44">
        <v>0.2</v>
      </c>
      <c r="P69" s="108">
        <f t="shared" ref="P69:P75" si="24">B7</f>
        <v>-7.72</v>
      </c>
      <c r="Q69" s="100">
        <f t="shared" ref="Q69:Q75" si="25">O69*P69</f>
        <v>-1.544</v>
      </c>
    </row>
    <row r="70" spans="9:17" x14ac:dyDescent="0.2">
      <c r="I70" s="51" t="s">
        <v>17</v>
      </c>
      <c r="J70" s="44">
        <v>0.08</v>
      </c>
      <c r="K70" s="100">
        <f t="shared" si="22"/>
        <v>2.6368</v>
      </c>
      <c r="L70" s="100">
        <f t="shared" si="23"/>
        <v>0.21094400000000002</v>
      </c>
      <c r="N70" s="51" t="s">
        <v>17</v>
      </c>
      <c r="O70" s="44">
        <v>0.15</v>
      </c>
      <c r="P70" s="113">
        <f t="shared" si="24"/>
        <v>2.6368</v>
      </c>
      <c r="Q70" s="100">
        <f t="shared" si="25"/>
        <v>0.39551999999999998</v>
      </c>
    </row>
    <row r="71" spans="9:17" x14ac:dyDescent="0.2">
      <c r="I71" s="51" t="s">
        <v>19</v>
      </c>
      <c r="J71" s="44">
        <v>0.08</v>
      </c>
      <c r="K71" s="100">
        <f t="shared" si="22"/>
        <v>9.7500000000000003E-2</v>
      </c>
      <c r="L71" s="100">
        <f t="shared" si="23"/>
        <v>7.8000000000000005E-3</v>
      </c>
      <c r="N71" s="51" t="s">
        <v>19</v>
      </c>
      <c r="O71" s="44">
        <v>0.08</v>
      </c>
      <c r="P71" s="113">
        <f t="shared" si="24"/>
        <v>9.7500000000000003E-2</v>
      </c>
      <c r="Q71" s="100">
        <f t="shared" si="25"/>
        <v>7.8000000000000005E-3</v>
      </c>
    </row>
    <row r="72" spans="9:17" x14ac:dyDescent="0.2">
      <c r="I72" s="51" t="s">
        <v>15</v>
      </c>
      <c r="J72" s="44">
        <v>0.08</v>
      </c>
      <c r="K72" s="100">
        <f t="shared" si="22"/>
        <v>9.4138000000000002</v>
      </c>
      <c r="L72" s="100">
        <f t="shared" si="23"/>
        <v>0.753104</v>
      </c>
      <c r="N72" s="51" t="s">
        <v>15</v>
      </c>
      <c r="O72" s="44">
        <v>0.25</v>
      </c>
      <c r="P72" s="113">
        <f t="shared" si="24"/>
        <v>9.4138000000000002</v>
      </c>
      <c r="Q72" s="100">
        <f t="shared" si="25"/>
        <v>2.35345</v>
      </c>
    </row>
    <row r="73" spans="9:17" x14ac:dyDescent="0.2">
      <c r="I73" s="51" t="s">
        <v>20</v>
      </c>
      <c r="J73" s="44">
        <v>0.2</v>
      </c>
      <c r="K73" s="100">
        <f t="shared" si="22"/>
        <v>9.6</v>
      </c>
      <c r="L73" s="100">
        <f t="shared" si="23"/>
        <v>1.92</v>
      </c>
      <c r="N73" s="51" t="s">
        <v>20</v>
      </c>
      <c r="O73" s="44">
        <v>0.08</v>
      </c>
      <c r="P73" s="114">
        <f t="shared" si="24"/>
        <v>9.6</v>
      </c>
      <c r="Q73" s="100">
        <f t="shared" si="25"/>
        <v>0.76800000000000002</v>
      </c>
    </row>
    <row r="74" spans="9:17" x14ac:dyDescent="0.2">
      <c r="I74" s="51" t="s">
        <v>21</v>
      </c>
      <c r="J74" s="44">
        <v>0.08</v>
      </c>
      <c r="K74" s="100">
        <f t="shared" si="22"/>
        <v>4.2614000000000001</v>
      </c>
      <c r="L74" s="100">
        <f t="shared" si="23"/>
        <v>0.34091199999999999</v>
      </c>
      <c r="N74" s="51" t="s">
        <v>21</v>
      </c>
      <c r="O74" s="44">
        <v>0.08</v>
      </c>
      <c r="P74" s="113">
        <f t="shared" si="24"/>
        <v>4.2614000000000001</v>
      </c>
      <c r="Q74" s="100">
        <f t="shared" si="25"/>
        <v>0.34091199999999999</v>
      </c>
    </row>
    <row r="75" spans="9:17" x14ac:dyDescent="0.2">
      <c r="I75" s="51" t="s">
        <v>22</v>
      </c>
      <c r="J75" s="44">
        <v>0.08</v>
      </c>
      <c r="K75" s="100">
        <f t="shared" si="22"/>
        <v>0</v>
      </c>
      <c r="L75" s="100">
        <f t="shared" si="23"/>
        <v>0</v>
      </c>
      <c r="N75" s="51" t="s">
        <v>22</v>
      </c>
      <c r="O75" s="44">
        <v>0.08</v>
      </c>
      <c r="P75" s="107">
        <f t="shared" si="24"/>
        <v>0</v>
      </c>
      <c r="Q75" s="100">
        <f t="shared" si="25"/>
        <v>0</v>
      </c>
    </row>
    <row r="76" spans="9:17" x14ac:dyDescent="0.2">
      <c r="I76" s="51"/>
      <c r="J76" s="108">
        <f>SUM(J68:J75)</f>
        <v>1</v>
      </c>
      <c r="K76" s="45"/>
      <c r="L76" s="100">
        <f>SUM(L68:L75)</f>
        <v>2.9573199999999997</v>
      </c>
      <c r="N76" s="51"/>
      <c r="O76" s="108">
        <f>SUM(O68:O75)</f>
        <v>0.99999999999999989</v>
      </c>
      <c r="P76" s="45"/>
      <c r="Q76" s="100">
        <f>SUM(Q68:Q75)</f>
        <v>3.2041140000000001</v>
      </c>
    </row>
    <row r="78" spans="9:17" x14ac:dyDescent="0.2">
      <c r="I78" s="1"/>
      <c r="J78" s="1"/>
      <c r="K78" s="1"/>
      <c r="L78" s="1"/>
      <c r="M78" s="1"/>
      <c r="N78" s="1"/>
      <c r="O78" s="1"/>
      <c r="P78" s="1"/>
      <c r="Q78" s="1"/>
    </row>
    <row r="79" spans="9:17" x14ac:dyDescent="0.2">
      <c r="I79" s="1"/>
      <c r="J79" s="1"/>
      <c r="K79" s="1"/>
      <c r="L79" s="1"/>
      <c r="M79" s="1"/>
      <c r="N79" s="1"/>
      <c r="O79" s="1"/>
      <c r="P79" s="1"/>
      <c r="Q79" s="1"/>
    </row>
    <row r="80" spans="9:17" x14ac:dyDescent="0.2">
      <c r="I80" s="1"/>
      <c r="J80" s="1"/>
      <c r="K80" s="1"/>
      <c r="L80" s="1"/>
      <c r="M80" s="1"/>
      <c r="N80" s="1"/>
      <c r="O80" s="1"/>
      <c r="P80" s="1"/>
      <c r="Q80" s="1"/>
    </row>
    <row r="81" spans="9:17" x14ac:dyDescent="0.2">
      <c r="I81" s="1"/>
      <c r="J81" s="1"/>
      <c r="K81" s="1"/>
      <c r="L81" s="1"/>
      <c r="M81" s="1"/>
      <c r="N81" s="1"/>
      <c r="O81" s="1"/>
      <c r="P81" s="1"/>
      <c r="Q81" s="1"/>
    </row>
    <row r="82" spans="9:17" x14ac:dyDescent="0.2">
      <c r="I82" s="1"/>
      <c r="J82" s="1"/>
      <c r="K82" s="1"/>
      <c r="L82" s="1"/>
      <c r="M82" s="1"/>
      <c r="N82" s="1"/>
      <c r="O82" s="1"/>
      <c r="P82" s="1"/>
      <c r="Q82" s="1"/>
    </row>
    <row r="83" spans="9:17" x14ac:dyDescent="0.2">
      <c r="I83" s="1"/>
      <c r="J83" s="1"/>
      <c r="K83" s="1"/>
      <c r="L83" s="1"/>
      <c r="M83" s="1"/>
      <c r="N83" s="1"/>
      <c r="O83" s="1"/>
      <c r="P83" s="1"/>
      <c r="Q83" s="1"/>
    </row>
    <row r="178" spans="19:21" x14ac:dyDescent="0.2">
      <c r="S178" s="52"/>
      <c r="T178" s="52"/>
      <c r="U178" s="52"/>
    </row>
  </sheetData>
  <protectedRanges>
    <protectedRange sqref="B6:B13" name="Rango1"/>
  </protectedRanges>
  <mergeCells count="29">
    <mergeCell ref="G6:G16"/>
    <mergeCell ref="A1:G1"/>
    <mergeCell ref="A2:G2"/>
    <mergeCell ref="A3:G3"/>
    <mergeCell ref="A4:G4"/>
    <mergeCell ref="A5:B5"/>
    <mergeCell ref="X17:Y17"/>
    <mergeCell ref="N6:Q6"/>
    <mergeCell ref="I18:L18"/>
    <mergeCell ref="N18:Q18"/>
    <mergeCell ref="I30:L30"/>
    <mergeCell ref="N30:Q30"/>
    <mergeCell ref="I6:L6"/>
    <mergeCell ref="I54:L54"/>
    <mergeCell ref="N54:Q54"/>
    <mergeCell ref="I66:L66"/>
    <mergeCell ref="S5:V6"/>
    <mergeCell ref="W17:W18"/>
    <mergeCell ref="I42:L42"/>
    <mergeCell ref="N42:Q42"/>
    <mergeCell ref="N66:Q66"/>
    <mergeCell ref="Z17:AA17"/>
    <mergeCell ref="AH17:AH18"/>
    <mergeCell ref="AD19:AG19"/>
    <mergeCell ref="AH19:AH23"/>
    <mergeCell ref="AD20:AG20"/>
    <mergeCell ref="AD21:AG21"/>
    <mergeCell ref="AD22:AG22"/>
    <mergeCell ref="AD23:AG23"/>
  </mergeCells>
  <pageMargins left="0.7" right="0.7" top="0.75" bottom="0.75" header="0.3" footer="0.3"/>
  <pageSetup paperSize="9" orientation="portrait" horizontalDpi="200" verticalDpi="200" copies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7030A0"/>
  </sheetPr>
  <dimension ref="A1:R178"/>
  <sheetViews>
    <sheetView zoomScale="70" zoomScaleNormal="70" workbookViewId="0">
      <selection activeCell="F6" sqref="F6:F18"/>
    </sheetView>
  </sheetViews>
  <sheetFormatPr baseColWidth="10" defaultColWidth="11.42578125" defaultRowHeight="12.75" x14ac:dyDescent="0.2"/>
  <cols>
    <col min="1" max="1" width="19" style="1" bestFit="1" customWidth="1"/>
    <col min="2" max="2" width="8.140625" style="1" customWidth="1"/>
    <col min="3" max="3" width="3.42578125" style="1" customWidth="1"/>
    <col min="4" max="4" width="14.7109375" style="3" bestFit="1" customWidth="1"/>
    <col min="5" max="5" width="44.7109375" style="1" customWidth="1"/>
    <col min="6" max="6" width="14.28515625" style="1" customWidth="1"/>
    <col min="7" max="7" width="20.7109375" style="1" bestFit="1" customWidth="1"/>
    <col min="8" max="8" width="15.85546875" style="1" customWidth="1"/>
    <col min="9" max="9" width="27" style="8" hidden="1" customWidth="1"/>
    <col min="10" max="10" width="18.7109375" style="42" hidden="1" customWidth="1"/>
    <col min="11" max="11" width="8.5703125" style="42" hidden="1" customWidth="1"/>
    <col min="12" max="12" width="10" style="42" hidden="1" customWidth="1"/>
    <col min="13" max="13" width="4.85546875" style="8" hidden="1" customWidth="1"/>
    <col min="14" max="14" width="22.7109375" style="42" hidden="1" customWidth="1"/>
    <col min="15" max="15" width="13.28515625" style="42" hidden="1" customWidth="1"/>
    <col min="16" max="16" width="15.42578125" style="42" hidden="1" customWidth="1"/>
    <col min="17" max="17" width="18.7109375" style="42" hidden="1" customWidth="1"/>
    <col min="18" max="18" width="13" style="1" hidden="1" customWidth="1"/>
    <col min="19" max="16384" width="11.42578125" style="1"/>
  </cols>
  <sheetData>
    <row r="1" spans="1:17" ht="15" customHeight="1" x14ac:dyDescent="0.2">
      <c r="A1" s="253" t="s">
        <v>0</v>
      </c>
      <c r="B1" s="254"/>
      <c r="C1" s="254"/>
      <c r="D1" s="254"/>
      <c r="E1" s="254"/>
      <c r="F1" s="254"/>
      <c r="G1" s="255"/>
      <c r="H1" s="17"/>
      <c r="N1" s="97"/>
      <c r="O1" s="97"/>
      <c r="P1" s="97"/>
      <c r="Q1" s="97"/>
    </row>
    <row r="2" spans="1:17" ht="15.75" customHeight="1" x14ac:dyDescent="0.2">
      <c r="A2" s="256" t="s">
        <v>1</v>
      </c>
      <c r="B2" s="257"/>
      <c r="C2" s="257"/>
      <c r="D2" s="257"/>
      <c r="E2" s="257"/>
      <c r="F2" s="257"/>
      <c r="G2" s="258"/>
      <c r="H2" s="17"/>
      <c r="N2" s="97"/>
      <c r="O2" s="97"/>
      <c r="P2" s="97"/>
      <c r="Q2" s="97"/>
    </row>
    <row r="3" spans="1:17" ht="17.25" customHeight="1" x14ac:dyDescent="0.2">
      <c r="A3" s="256" t="s">
        <v>2</v>
      </c>
      <c r="B3" s="257"/>
      <c r="C3" s="257"/>
      <c r="D3" s="257"/>
      <c r="E3" s="257"/>
      <c r="F3" s="257"/>
      <c r="G3" s="258"/>
      <c r="H3" s="17"/>
      <c r="N3" s="97"/>
      <c r="O3" s="97"/>
      <c r="P3" s="97"/>
      <c r="Q3" s="97"/>
    </row>
    <row r="4" spans="1:17" ht="22.5" customHeight="1" thickBot="1" x14ac:dyDescent="0.25">
      <c r="A4" s="259" t="s">
        <v>60</v>
      </c>
      <c r="B4" s="260"/>
      <c r="C4" s="260"/>
      <c r="D4" s="260"/>
      <c r="E4" s="260"/>
      <c r="F4" s="260"/>
      <c r="G4" s="261"/>
      <c r="H4" s="18"/>
      <c r="N4" s="97"/>
      <c r="O4" s="97"/>
      <c r="P4" s="97"/>
      <c r="Q4" s="97"/>
    </row>
    <row r="5" spans="1:17" s="40" customFormat="1" ht="68.25" customHeight="1" thickBot="1" x14ac:dyDescent="0.25">
      <c r="A5" s="262" t="s">
        <v>3</v>
      </c>
      <c r="B5" s="263"/>
      <c r="C5" s="68"/>
      <c r="D5" s="24" t="s">
        <v>56</v>
      </c>
      <c r="E5" s="24" t="s">
        <v>4</v>
      </c>
      <c r="F5" s="25" t="s">
        <v>5</v>
      </c>
      <c r="G5" s="11" t="s">
        <v>99</v>
      </c>
      <c r="H5" s="17"/>
      <c r="I5" s="8"/>
      <c r="J5" s="42"/>
      <c r="K5" s="42"/>
      <c r="L5" s="42"/>
      <c r="M5" s="8"/>
      <c r="N5" s="97"/>
      <c r="O5" s="97"/>
      <c r="P5" s="97"/>
      <c r="Q5" s="97"/>
    </row>
    <row r="6" spans="1:17" ht="25.5" customHeight="1" x14ac:dyDescent="0.2">
      <c r="A6" s="90" t="s">
        <v>53</v>
      </c>
      <c r="B6" s="91"/>
      <c r="C6" s="69"/>
      <c r="D6" s="56">
        <v>803</v>
      </c>
      <c r="E6" s="176" t="s">
        <v>63</v>
      </c>
      <c r="F6" s="171">
        <f>L13</f>
        <v>0</v>
      </c>
      <c r="G6" s="231" t="s">
        <v>75</v>
      </c>
      <c r="H6" s="32"/>
      <c r="I6" s="290" t="s">
        <v>63</v>
      </c>
      <c r="J6" s="290"/>
      <c r="K6" s="290"/>
      <c r="L6" s="290"/>
      <c r="N6" s="291" t="s">
        <v>145</v>
      </c>
      <c r="O6" s="291"/>
      <c r="P6" s="291"/>
      <c r="Q6" s="291"/>
    </row>
    <row r="7" spans="1:17" ht="25.5" customHeight="1" x14ac:dyDescent="0.2">
      <c r="A7" s="92" t="s">
        <v>54</v>
      </c>
      <c r="B7" s="93"/>
      <c r="C7" s="69"/>
      <c r="D7" s="59">
        <v>856</v>
      </c>
      <c r="E7" s="177" t="s">
        <v>145</v>
      </c>
      <c r="F7" s="171">
        <f>Q13</f>
        <v>0</v>
      </c>
      <c r="G7" s="231"/>
      <c r="H7" s="20"/>
      <c r="I7" s="43" t="s">
        <v>6</v>
      </c>
      <c r="J7" s="43" t="s">
        <v>7</v>
      </c>
      <c r="K7" s="43" t="s">
        <v>8</v>
      </c>
      <c r="L7" s="43" t="s">
        <v>9</v>
      </c>
      <c r="N7" s="98" t="s">
        <v>6</v>
      </c>
      <c r="O7" s="98" t="s">
        <v>7</v>
      </c>
      <c r="P7" s="98" t="s">
        <v>8</v>
      </c>
      <c r="Q7" s="98" t="s">
        <v>9</v>
      </c>
    </row>
    <row r="8" spans="1:17" ht="25.5" customHeight="1" x14ac:dyDescent="0.2">
      <c r="A8" s="92" t="s">
        <v>11</v>
      </c>
      <c r="B8" s="93"/>
      <c r="C8" s="69"/>
      <c r="D8" s="59">
        <v>854</v>
      </c>
      <c r="E8" s="177" t="s">
        <v>100</v>
      </c>
      <c r="F8" s="171">
        <f>L22</f>
        <v>0</v>
      </c>
      <c r="G8" s="231"/>
      <c r="H8" s="20"/>
      <c r="I8" s="105" t="str">
        <f>$A$6</f>
        <v>LECTURA CRÍTICA</v>
      </c>
      <c r="J8" s="44">
        <v>0.25</v>
      </c>
      <c r="K8" s="107">
        <f>B6</f>
        <v>0</v>
      </c>
      <c r="L8" s="100">
        <f>J8*K8</f>
        <v>0</v>
      </c>
      <c r="N8" s="99" t="str">
        <f>$A$6</f>
        <v>LECTURA CRÍTICA</v>
      </c>
      <c r="O8" s="100">
        <v>0.2</v>
      </c>
      <c r="P8" s="100">
        <f>B6</f>
        <v>0</v>
      </c>
      <c r="Q8" s="100">
        <f>O8*P8</f>
        <v>0</v>
      </c>
    </row>
    <row r="9" spans="1:17" ht="25.5" customHeight="1" x14ac:dyDescent="0.2">
      <c r="A9" s="92" t="s">
        <v>12</v>
      </c>
      <c r="B9" s="93"/>
      <c r="C9" s="69"/>
      <c r="D9" s="59">
        <v>846</v>
      </c>
      <c r="E9" s="177" t="s">
        <v>67</v>
      </c>
      <c r="F9" s="171">
        <f>L31</f>
        <v>0</v>
      </c>
      <c r="G9" s="231"/>
      <c r="H9" s="20"/>
      <c r="I9" s="105" t="str">
        <f>$A$7</f>
        <v>MATEMÁTICAS</v>
      </c>
      <c r="J9" s="44">
        <v>0.4</v>
      </c>
      <c r="K9" s="107">
        <f>B7</f>
        <v>0</v>
      </c>
      <c r="L9" s="100">
        <f>J9*K9</f>
        <v>0</v>
      </c>
      <c r="N9" s="99" t="str">
        <f>$A$7</f>
        <v>MATEMÁTICAS</v>
      </c>
      <c r="O9" s="100">
        <v>0.15</v>
      </c>
      <c r="P9" s="100">
        <f>B7</f>
        <v>0</v>
      </c>
      <c r="Q9" s="100">
        <f>O9*P9</f>
        <v>0</v>
      </c>
    </row>
    <row r="10" spans="1:17" ht="25.5" customHeight="1" thickBot="1" x14ac:dyDescent="0.25">
      <c r="A10" s="94" t="s">
        <v>13</v>
      </c>
      <c r="B10" s="95"/>
      <c r="C10" s="69"/>
      <c r="D10" s="59">
        <v>847</v>
      </c>
      <c r="E10" s="177" t="s">
        <v>68</v>
      </c>
      <c r="F10" s="171">
        <f>L31</f>
        <v>0</v>
      </c>
      <c r="G10" s="231"/>
      <c r="H10" s="20"/>
      <c r="I10" s="105" t="str">
        <f>$A$8</f>
        <v>SOCIALES Y CIUDADANAS</v>
      </c>
      <c r="J10" s="44">
        <v>0.15</v>
      </c>
      <c r="K10" s="107">
        <f>B8</f>
        <v>0</v>
      </c>
      <c r="L10" s="100">
        <f>J10*K10</f>
        <v>0</v>
      </c>
      <c r="N10" s="99" t="str">
        <f>$A$8</f>
        <v>SOCIALES Y CIUDADANAS</v>
      </c>
      <c r="O10" s="100">
        <v>0.25</v>
      </c>
      <c r="P10" s="100">
        <f>B8</f>
        <v>0</v>
      </c>
      <c r="Q10" s="100">
        <f>O10*P10</f>
        <v>0</v>
      </c>
    </row>
    <row r="11" spans="1:17" ht="25.5" customHeight="1" x14ac:dyDescent="0.2">
      <c r="C11" s="69"/>
      <c r="D11" s="59">
        <v>851</v>
      </c>
      <c r="E11" s="177" t="s">
        <v>69</v>
      </c>
      <c r="F11" s="171">
        <f>L40</f>
        <v>0</v>
      </c>
      <c r="G11" s="231"/>
      <c r="H11" s="20"/>
      <c r="I11" s="105" t="str">
        <f>$A$9</f>
        <v>CIENCIAS NATURALES</v>
      </c>
      <c r="J11" s="44">
        <v>0.1</v>
      </c>
      <c r="K11" s="107">
        <f>B9</f>
        <v>0</v>
      </c>
      <c r="L11" s="100">
        <f>J11*K11</f>
        <v>0</v>
      </c>
      <c r="N11" s="99" t="str">
        <f>$A$9</f>
        <v>CIENCIAS NATURALES</v>
      </c>
      <c r="O11" s="100">
        <v>0.2</v>
      </c>
      <c r="P11" s="100">
        <f>B9</f>
        <v>0</v>
      </c>
      <c r="Q11" s="100">
        <f>O11*P11</f>
        <v>0</v>
      </c>
    </row>
    <row r="12" spans="1:17" ht="25.5" customHeight="1" x14ac:dyDescent="0.2">
      <c r="A12" s="38" t="s">
        <v>14</v>
      </c>
      <c r="B12" s="39"/>
      <c r="C12" s="39"/>
      <c r="D12" s="59">
        <v>852</v>
      </c>
      <c r="E12" s="177" t="s">
        <v>70</v>
      </c>
      <c r="F12" s="171">
        <f>Q32</f>
        <v>0</v>
      </c>
      <c r="G12" s="231"/>
      <c r="H12" s="20"/>
      <c r="I12" s="105" t="str">
        <f>$A$10</f>
        <v>INGLÉS</v>
      </c>
      <c r="J12" s="44">
        <v>0.1</v>
      </c>
      <c r="K12" s="107">
        <f>B10</f>
        <v>0</v>
      </c>
      <c r="L12" s="100">
        <f>J12*K12</f>
        <v>0</v>
      </c>
      <c r="N12" s="99" t="str">
        <f>$A$10</f>
        <v>INGLÉS</v>
      </c>
      <c r="O12" s="100">
        <v>0.2</v>
      </c>
      <c r="P12" s="100">
        <f>B10</f>
        <v>0</v>
      </c>
      <c r="Q12" s="100">
        <f>O12*P12</f>
        <v>0</v>
      </c>
    </row>
    <row r="13" spans="1:17" ht="25.5" customHeight="1" x14ac:dyDescent="0.2">
      <c r="D13" s="59">
        <v>850</v>
      </c>
      <c r="E13" s="177" t="s">
        <v>71</v>
      </c>
      <c r="F13" s="171">
        <f>L49</f>
        <v>0</v>
      </c>
      <c r="G13" s="231"/>
      <c r="I13" s="43" t="s">
        <v>14</v>
      </c>
      <c r="J13" s="108">
        <f>SUM(J8:J12)</f>
        <v>1</v>
      </c>
      <c r="K13" s="46"/>
      <c r="L13" s="115">
        <f>SUM(L8:L12)</f>
        <v>0</v>
      </c>
      <c r="N13" s="98" t="s">
        <v>14</v>
      </c>
      <c r="O13" s="100">
        <f>SUM(O8:O12)</f>
        <v>1</v>
      </c>
      <c r="P13" s="98"/>
      <c r="Q13" s="98">
        <f>SUM(Q8:Q12)</f>
        <v>0</v>
      </c>
    </row>
    <row r="14" spans="1:17" ht="25.5" customHeight="1" x14ac:dyDescent="0.2">
      <c r="D14" s="59">
        <v>857</v>
      </c>
      <c r="E14" s="177" t="s">
        <v>72</v>
      </c>
      <c r="F14" s="171">
        <f>Q41</f>
        <v>0</v>
      </c>
      <c r="G14" s="231"/>
      <c r="H14" s="20"/>
      <c r="N14" s="97"/>
      <c r="O14" s="97"/>
      <c r="P14" s="97"/>
      <c r="Q14" s="97"/>
    </row>
    <row r="15" spans="1:17" ht="25.5" customHeight="1" x14ac:dyDescent="0.2">
      <c r="D15" s="88">
        <v>838</v>
      </c>
      <c r="E15" s="178" t="s">
        <v>73</v>
      </c>
      <c r="F15" s="171">
        <f>L58</f>
        <v>0</v>
      </c>
      <c r="G15" s="231"/>
      <c r="H15" s="20"/>
      <c r="I15" s="287" t="s">
        <v>100</v>
      </c>
      <c r="J15" s="288"/>
      <c r="K15" s="288"/>
      <c r="L15" s="289"/>
      <c r="N15" s="97"/>
      <c r="O15" s="97"/>
      <c r="P15" s="97"/>
      <c r="Q15" s="97"/>
    </row>
    <row r="16" spans="1:17" ht="25.5" customHeight="1" thickBot="1" x14ac:dyDescent="0.25">
      <c r="D16" s="187">
        <v>853</v>
      </c>
      <c r="E16" s="178" t="s">
        <v>90</v>
      </c>
      <c r="F16" s="198">
        <f>Q50</f>
        <v>0</v>
      </c>
      <c r="G16" s="264"/>
      <c r="H16" s="20"/>
      <c r="I16" s="43" t="s">
        <v>6</v>
      </c>
      <c r="J16" s="43" t="s">
        <v>7</v>
      </c>
      <c r="K16" s="43" t="s">
        <v>8</v>
      </c>
      <c r="L16" s="43" t="s">
        <v>9</v>
      </c>
      <c r="N16" s="284" t="s">
        <v>68</v>
      </c>
      <c r="O16" s="285"/>
      <c r="P16" s="285"/>
      <c r="Q16" s="286"/>
    </row>
    <row r="17" spans="4:17" ht="25.5" customHeight="1" thickBot="1" x14ac:dyDescent="0.25">
      <c r="D17" s="191">
        <v>855</v>
      </c>
      <c r="E17" s="192" t="s">
        <v>144</v>
      </c>
      <c r="F17" s="199">
        <f>L67</f>
        <v>0</v>
      </c>
      <c r="G17" s="193"/>
      <c r="H17" s="20"/>
      <c r="I17" s="105" t="str">
        <f>$A$6</f>
        <v>LECTURA CRÍTICA</v>
      </c>
      <c r="J17" s="44">
        <v>0.15</v>
      </c>
      <c r="K17" s="107">
        <f>B6</f>
        <v>0</v>
      </c>
      <c r="L17" s="100">
        <f>J17*K17</f>
        <v>0</v>
      </c>
      <c r="N17" s="98" t="s">
        <v>6</v>
      </c>
      <c r="O17" s="98" t="s">
        <v>7</v>
      </c>
      <c r="P17" s="98" t="s">
        <v>8</v>
      </c>
      <c r="Q17" s="98" t="s">
        <v>9</v>
      </c>
    </row>
    <row r="18" spans="4:17" ht="25.5" customHeight="1" x14ac:dyDescent="0.2">
      <c r="D18" s="62"/>
      <c r="E18" s="63"/>
      <c r="F18" s="10"/>
      <c r="G18" s="64"/>
      <c r="H18" s="20"/>
      <c r="I18" s="105" t="str">
        <f>$A$7</f>
        <v>MATEMÁTICAS</v>
      </c>
      <c r="J18" s="44">
        <v>0.4</v>
      </c>
      <c r="K18" s="107">
        <f>B7</f>
        <v>0</v>
      </c>
      <c r="L18" s="100">
        <f>J18*K18</f>
        <v>0</v>
      </c>
      <c r="N18" s="99" t="str">
        <f>$A$6</f>
        <v>LECTURA CRÍTICA</v>
      </c>
      <c r="O18" s="100">
        <v>0.4</v>
      </c>
      <c r="P18" s="100">
        <f>B6</f>
        <v>0</v>
      </c>
      <c r="Q18" s="100">
        <f>O18*P18</f>
        <v>0</v>
      </c>
    </row>
    <row r="19" spans="4:17" ht="25.5" customHeight="1" x14ac:dyDescent="0.2">
      <c r="D19" s="62"/>
      <c r="E19" s="63"/>
      <c r="F19" s="10"/>
      <c r="G19" s="64"/>
      <c r="H19" s="20"/>
      <c r="I19" s="105" t="str">
        <f>$A$8</f>
        <v>SOCIALES Y CIUDADANAS</v>
      </c>
      <c r="J19" s="44">
        <v>0.1</v>
      </c>
      <c r="K19" s="107">
        <f>B8</f>
        <v>0</v>
      </c>
      <c r="L19" s="100">
        <f>J19*K19</f>
        <v>0</v>
      </c>
      <c r="N19" s="99" t="str">
        <f>$A$7</f>
        <v>MATEMÁTICAS</v>
      </c>
      <c r="O19" s="100">
        <v>0.1</v>
      </c>
      <c r="P19" s="100">
        <f>B7</f>
        <v>0</v>
      </c>
      <c r="Q19" s="100">
        <f>O19*P19</f>
        <v>0</v>
      </c>
    </row>
    <row r="20" spans="4:17" ht="25.5" customHeight="1" x14ac:dyDescent="0.2">
      <c r="D20" s="62"/>
      <c r="E20" s="63"/>
      <c r="F20" s="10"/>
      <c r="G20" s="55"/>
      <c r="I20" s="105" t="str">
        <f>$A$9</f>
        <v>CIENCIAS NATURALES</v>
      </c>
      <c r="J20" s="44">
        <v>0.25</v>
      </c>
      <c r="K20" s="107">
        <f>B9</f>
        <v>0</v>
      </c>
      <c r="L20" s="100">
        <f>J20*K20</f>
        <v>0</v>
      </c>
      <c r="N20" s="99" t="str">
        <f>$A$8</f>
        <v>SOCIALES Y CIUDADANAS</v>
      </c>
      <c r="O20" s="100">
        <v>0.25</v>
      </c>
      <c r="P20" s="100">
        <f>B8</f>
        <v>0</v>
      </c>
      <c r="Q20" s="100">
        <f>O20*P20</f>
        <v>0</v>
      </c>
    </row>
    <row r="21" spans="4:17" ht="25.5" customHeight="1" x14ac:dyDescent="0.2">
      <c r="D21" s="62"/>
      <c r="E21" s="63"/>
      <c r="F21" s="10"/>
      <c r="G21" s="64"/>
      <c r="H21" s="21"/>
      <c r="I21" s="105" t="str">
        <f>$A$10</f>
        <v>INGLÉS</v>
      </c>
      <c r="J21" s="44">
        <v>0.1</v>
      </c>
      <c r="K21" s="107">
        <f>B10</f>
        <v>0</v>
      </c>
      <c r="L21" s="100">
        <f>J21*K21</f>
        <v>0</v>
      </c>
      <c r="N21" s="99" t="str">
        <f>$A$9</f>
        <v>CIENCIAS NATURALES</v>
      </c>
      <c r="O21" s="100">
        <v>0.1</v>
      </c>
      <c r="P21" s="100">
        <f>B9</f>
        <v>0</v>
      </c>
      <c r="Q21" s="100">
        <f>O21*P21</f>
        <v>0</v>
      </c>
    </row>
    <row r="22" spans="4:17" ht="25.5" customHeight="1" x14ac:dyDescent="0.2">
      <c r="D22" s="62"/>
      <c r="E22" s="65"/>
      <c r="F22" s="10"/>
      <c r="G22" s="64"/>
      <c r="H22" s="21"/>
      <c r="I22" s="43" t="s">
        <v>14</v>
      </c>
      <c r="J22" s="108">
        <f>SUM(J17:J21)</f>
        <v>1</v>
      </c>
      <c r="K22" s="46"/>
      <c r="L22" s="115">
        <f>SUM(L17:L21)</f>
        <v>0</v>
      </c>
      <c r="N22" s="99" t="str">
        <f>$A$10</f>
        <v>INGLÉS</v>
      </c>
      <c r="O22" s="100">
        <v>0.15</v>
      </c>
      <c r="P22" s="100">
        <f>B10</f>
        <v>0</v>
      </c>
      <c r="Q22" s="100">
        <f>O22*P22</f>
        <v>0</v>
      </c>
    </row>
    <row r="23" spans="4:17" ht="25.5" customHeight="1" x14ac:dyDescent="0.2">
      <c r="D23" s="62"/>
      <c r="E23" s="63"/>
      <c r="F23" s="10"/>
      <c r="G23" s="64"/>
      <c r="H23" s="21"/>
      <c r="N23" s="98" t="s">
        <v>14</v>
      </c>
      <c r="O23" s="100">
        <f>SUM(O18:O22)</f>
        <v>1</v>
      </c>
      <c r="P23" s="98"/>
      <c r="Q23" s="98">
        <f>SUM(Q18:Q22)</f>
        <v>0</v>
      </c>
    </row>
    <row r="24" spans="4:17" ht="25.5" customHeight="1" x14ac:dyDescent="0.2">
      <c r="D24" s="62"/>
      <c r="E24" s="63"/>
      <c r="F24" s="10"/>
      <c r="G24" s="64"/>
      <c r="H24" s="21"/>
      <c r="I24" s="287" t="s">
        <v>67</v>
      </c>
      <c r="J24" s="288"/>
      <c r="K24" s="288"/>
      <c r="L24" s="289"/>
      <c r="N24" s="97"/>
      <c r="O24" s="97"/>
      <c r="P24" s="97"/>
      <c r="Q24" s="97"/>
    </row>
    <row r="25" spans="4:17" ht="25.5" customHeight="1" x14ac:dyDescent="0.2">
      <c r="D25" s="62"/>
      <c r="E25" s="63"/>
      <c r="F25" s="10"/>
      <c r="G25" s="64"/>
      <c r="H25" s="21"/>
      <c r="I25" s="43" t="s">
        <v>6</v>
      </c>
      <c r="J25" s="43" t="s">
        <v>7</v>
      </c>
      <c r="K25" s="43" t="s">
        <v>8</v>
      </c>
      <c r="L25" s="43" t="s">
        <v>9</v>
      </c>
      <c r="N25" s="284" t="s">
        <v>70</v>
      </c>
      <c r="O25" s="285"/>
      <c r="P25" s="285"/>
      <c r="Q25" s="286"/>
    </row>
    <row r="26" spans="4:17" ht="25.5" customHeight="1" x14ac:dyDescent="0.2">
      <c r="D26" s="62"/>
      <c r="E26" s="63"/>
      <c r="F26" s="10"/>
      <c r="G26" s="64"/>
      <c r="H26" s="21"/>
      <c r="I26" s="105" t="str">
        <f>$A$6</f>
        <v>LECTURA CRÍTICA</v>
      </c>
      <c r="J26" s="44">
        <v>0.15</v>
      </c>
      <c r="K26" s="107">
        <f>B6</f>
        <v>0</v>
      </c>
      <c r="L26" s="100">
        <f>J26*K26</f>
        <v>0</v>
      </c>
      <c r="N26" s="101" t="s">
        <v>6</v>
      </c>
      <c r="O26" s="101" t="s">
        <v>7</v>
      </c>
      <c r="P26" s="101" t="s">
        <v>8</v>
      </c>
      <c r="Q26" s="101" t="s">
        <v>9</v>
      </c>
    </row>
    <row r="27" spans="4:17" ht="25.5" customHeight="1" x14ac:dyDescent="0.2">
      <c r="D27" s="62"/>
      <c r="E27" s="65"/>
      <c r="F27" s="10"/>
      <c r="G27" s="64"/>
      <c r="H27" s="21"/>
      <c r="I27" s="105" t="str">
        <f>$A$7</f>
        <v>MATEMÁTICAS</v>
      </c>
      <c r="J27" s="44">
        <v>0.25</v>
      </c>
      <c r="K27" s="107">
        <f>B7</f>
        <v>0</v>
      </c>
      <c r="L27" s="100">
        <f>J27*K27</f>
        <v>0</v>
      </c>
      <c r="N27" s="102" t="str">
        <f>$A$6</f>
        <v>LECTURA CRÍTICA</v>
      </c>
      <c r="O27" s="100">
        <v>0.25</v>
      </c>
      <c r="P27" s="103">
        <f>B6</f>
        <v>0</v>
      </c>
      <c r="Q27" s="103">
        <f>O27*P27</f>
        <v>0</v>
      </c>
    </row>
    <row r="28" spans="4:17" ht="25.5" customHeight="1" x14ac:dyDescent="0.2">
      <c r="D28" s="62"/>
      <c r="E28" s="65"/>
      <c r="F28" s="10"/>
      <c r="G28" s="64"/>
      <c r="H28" s="21"/>
      <c r="I28" s="105" t="str">
        <f>$A$8</f>
        <v>SOCIALES Y CIUDADANAS</v>
      </c>
      <c r="J28" s="44">
        <v>0.1</v>
      </c>
      <c r="K28" s="107">
        <f>B8</f>
        <v>0</v>
      </c>
      <c r="L28" s="100">
        <f>J28*K28</f>
        <v>0</v>
      </c>
      <c r="N28" s="102" t="str">
        <f>$A$7</f>
        <v>MATEMÁTICAS</v>
      </c>
      <c r="O28" s="100">
        <v>0.1</v>
      </c>
      <c r="P28" s="103">
        <f>B7</f>
        <v>0</v>
      </c>
      <c r="Q28" s="103">
        <f>O28*P28</f>
        <v>0</v>
      </c>
    </row>
    <row r="29" spans="4:17" ht="25.5" customHeight="1" x14ac:dyDescent="0.2">
      <c r="D29" s="62"/>
      <c r="E29" s="65"/>
      <c r="F29" s="10"/>
      <c r="G29" s="64"/>
      <c r="H29" s="21"/>
      <c r="I29" s="105" t="str">
        <f>$A$9</f>
        <v>CIENCIAS NATURALES</v>
      </c>
      <c r="J29" s="44">
        <v>0.4</v>
      </c>
      <c r="K29" s="107">
        <f>B9</f>
        <v>0</v>
      </c>
      <c r="L29" s="100">
        <f>J29*K29</f>
        <v>0</v>
      </c>
      <c r="N29" s="102" t="str">
        <f>$A$8</f>
        <v>SOCIALES Y CIUDADANAS</v>
      </c>
      <c r="O29" s="100">
        <v>0.4</v>
      </c>
      <c r="P29" s="103">
        <f>B8</f>
        <v>0</v>
      </c>
      <c r="Q29" s="103">
        <f>O29*P29</f>
        <v>0</v>
      </c>
    </row>
    <row r="30" spans="4:17" ht="25.5" customHeight="1" x14ac:dyDescent="0.2">
      <c r="D30" s="62"/>
      <c r="E30" s="65"/>
      <c r="F30" s="10"/>
      <c r="G30" s="64"/>
      <c r="H30" s="21"/>
      <c r="I30" s="105" t="str">
        <f>$A$10</f>
        <v>INGLÉS</v>
      </c>
      <c r="J30" s="44">
        <v>0.1</v>
      </c>
      <c r="K30" s="107">
        <f>B10</f>
        <v>0</v>
      </c>
      <c r="L30" s="100">
        <f>J30*K30</f>
        <v>0</v>
      </c>
      <c r="N30" s="102" t="str">
        <f>$A$9</f>
        <v>CIENCIAS NATURALES</v>
      </c>
      <c r="O30" s="100">
        <v>0.1</v>
      </c>
      <c r="P30" s="103">
        <f>B9</f>
        <v>0</v>
      </c>
      <c r="Q30" s="103">
        <f>O30*P30</f>
        <v>0</v>
      </c>
    </row>
    <row r="31" spans="4:17" ht="25.5" customHeight="1" x14ac:dyDescent="0.2">
      <c r="D31" s="62"/>
      <c r="E31" s="65"/>
      <c r="F31" s="10"/>
      <c r="G31" s="64"/>
      <c r="H31" s="21"/>
      <c r="I31" s="43" t="s">
        <v>14</v>
      </c>
      <c r="J31" s="108">
        <f>SUM(J26:J30)</f>
        <v>1</v>
      </c>
      <c r="K31" s="46"/>
      <c r="L31" s="115">
        <f>SUM(L26:L30)</f>
        <v>0</v>
      </c>
      <c r="N31" s="102" t="str">
        <f>$A$10</f>
        <v>INGLÉS</v>
      </c>
      <c r="O31" s="100">
        <v>0.15</v>
      </c>
      <c r="P31" s="103">
        <f>B10</f>
        <v>0</v>
      </c>
      <c r="Q31" s="103">
        <f>O31*P31</f>
        <v>0</v>
      </c>
    </row>
    <row r="32" spans="4:17" ht="15" customHeight="1" x14ac:dyDescent="0.2">
      <c r="D32" s="53"/>
      <c r="E32" s="15"/>
      <c r="F32" s="10"/>
      <c r="G32" s="70"/>
      <c r="H32" s="21"/>
      <c r="N32" s="101" t="s">
        <v>14</v>
      </c>
      <c r="O32" s="103">
        <f>SUM(O27:O31)</f>
        <v>1</v>
      </c>
      <c r="P32" s="101"/>
      <c r="Q32" s="101">
        <f>SUM(Q27:Q31)</f>
        <v>0</v>
      </c>
    </row>
    <row r="33" spans="4:17" x14ac:dyDescent="0.2">
      <c r="D33" s="53"/>
      <c r="E33" s="15"/>
      <c r="F33" s="10"/>
      <c r="G33" s="70"/>
      <c r="H33" s="21"/>
      <c r="I33" s="287" t="s">
        <v>69</v>
      </c>
      <c r="J33" s="288"/>
      <c r="K33" s="288"/>
      <c r="L33" s="289"/>
      <c r="N33" s="104"/>
      <c r="O33" s="97"/>
      <c r="P33" s="104"/>
      <c r="Q33" s="104"/>
    </row>
    <row r="34" spans="4:17" x14ac:dyDescent="0.2">
      <c r="D34" s="1"/>
      <c r="H34" s="21"/>
      <c r="I34" s="43" t="s">
        <v>6</v>
      </c>
      <c r="J34" s="43" t="s">
        <v>7</v>
      </c>
      <c r="K34" s="43" t="s">
        <v>8</v>
      </c>
      <c r="L34" s="43" t="s">
        <v>9</v>
      </c>
      <c r="N34" s="292" t="s">
        <v>72</v>
      </c>
      <c r="O34" s="293"/>
      <c r="P34" s="293"/>
      <c r="Q34" s="294"/>
    </row>
    <row r="35" spans="4:17" x14ac:dyDescent="0.2">
      <c r="D35" s="32"/>
      <c r="E35" s="32"/>
      <c r="F35" s="32"/>
      <c r="G35" s="32"/>
      <c r="H35" s="21"/>
      <c r="I35" s="99" t="str">
        <f>$A$6</f>
        <v>LECTURA CRÍTICA</v>
      </c>
      <c r="J35" s="44">
        <v>0.4</v>
      </c>
      <c r="K35" s="107">
        <f>B6</f>
        <v>0</v>
      </c>
      <c r="L35" s="100">
        <f>J35*K35</f>
        <v>0</v>
      </c>
      <c r="N35" s="98" t="s">
        <v>6</v>
      </c>
      <c r="O35" s="98" t="s">
        <v>7</v>
      </c>
      <c r="P35" s="98" t="s">
        <v>8</v>
      </c>
      <c r="Q35" s="98" t="s">
        <v>9</v>
      </c>
    </row>
    <row r="36" spans="4:17" x14ac:dyDescent="0.2">
      <c r="D36" s="23"/>
      <c r="E36" s="23"/>
      <c r="F36" s="23"/>
      <c r="G36" s="23"/>
      <c r="H36" s="21"/>
      <c r="I36" s="99" t="str">
        <f>$A$7</f>
        <v>MATEMÁTICAS</v>
      </c>
      <c r="J36" s="44">
        <v>0.1</v>
      </c>
      <c r="K36" s="107">
        <f>B7</f>
        <v>0</v>
      </c>
      <c r="L36" s="100">
        <f>J36*K36</f>
        <v>0</v>
      </c>
      <c r="N36" s="99" t="str">
        <f>$A$6</f>
        <v>LECTURA CRÍTICA</v>
      </c>
      <c r="O36" s="103">
        <v>0.1</v>
      </c>
      <c r="P36" s="100">
        <f>B6</f>
        <v>0</v>
      </c>
      <c r="Q36" s="100">
        <f>O36*P36</f>
        <v>0</v>
      </c>
    </row>
    <row r="37" spans="4:17" ht="16.5" customHeight="1" x14ac:dyDescent="0.2">
      <c r="D37" s="32"/>
      <c r="E37" s="32"/>
      <c r="F37" s="32"/>
      <c r="G37" s="32"/>
      <c r="I37" s="99" t="str">
        <f>$A$8</f>
        <v>SOCIALES Y CIUDADANAS</v>
      </c>
      <c r="J37" s="44">
        <v>0.25</v>
      </c>
      <c r="K37" s="107">
        <f>B8</f>
        <v>0</v>
      </c>
      <c r="L37" s="100">
        <f>J37*K37</f>
        <v>0</v>
      </c>
      <c r="N37" s="99" t="str">
        <f>$A$7</f>
        <v>MATEMÁTICAS</v>
      </c>
      <c r="O37" s="103">
        <v>0.25</v>
      </c>
      <c r="P37" s="100">
        <f>B7</f>
        <v>0</v>
      </c>
      <c r="Q37" s="100">
        <f>O37*P37</f>
        <v>0</v>
      </c>
    </row>
    <row r="38" spans="4:17" x14ac:dyDescent="0.2">
      <c r="D38" s="32"/>
      <c r="E38" s="32"/>
      <c r="F38" s="32"/>
      <c r="G38" s="32"/>
      <c r="I38" s="99" t="str">
        <f>$A$9</f>
        <v>CIENCIAS NATURALES</v>
      </c>
      <c r="J38" s="44">
        <v>0.1</v>
      </c>
      <c r="K38" s="107">
        <f>B9</f>
        <v>0</v>
      </c>
      <c r="L38" s="100">
        <f>J38*K38</f>
        <v>0</v>
      </c>
      <c r="N38" s="99" t="str">
        <f>$A$8</f>
        <v>SOCIALES Y CIUDADANAS</v>
      </c>
      <c r="O38" s="103">
        <v>0.15</v>
      </c>
      <c r="P38" s="100">
        <f>B8</f>
        <v>0</v>
      </c>
      <c r="Q38" s="100">
        <f>O38*P38</f>
        <v>0</v>
      </c>
    </row>
    <row r="39" spans="4:17" x14ac:dyDescent="0.2">
      <c r="H39" s="22"/>
      <c r="I39" s="99" t="str">
        <f>$A$10</f>
        <v>INGLÉS</v>
      </c>
      <c r="J39" s="44">
        <v>0.15</v>
      </c>
      <c r="K39" s="107">
        <f>B10</f>
        <v>0</v>
      </c>
      <c r="L39" s="100">
        <f>J39*K39</f>
        <v>0</v>
      </c>
      <c r="N39" s="99" t="str">
        <f>$A$9</f>
        <v>CIENCIAS NATURALES</v>
      </c>
      <c r="O39" s="103">
        <v>0.4</v>
      </c>
      <c r="P39" s="100">
        <f>B9</f>
        <v>0</v>
      </c>
      <c r="Q39" s="100">
        <f>O39*P39</f>
        <v>0</v>
      </c>
    </row>
    <row r="40" spans="4:17" x14ac:dyDescent="0.2">
      <c r="H40" s="22"/>
      <c r="I40" s="43" t="s">
        <v>14</v>
      </c>
      <c r="J40" s="108">
        <f>SUM(J35:J39)</f>
        <v>1</v>
      </c>
      <c r="K40" s="46"/>
      <c r="L40" s="115">
        <f>SUM(L35:L39)</f>
        <v>0</v>
      </c>
      <c r="N40" s="99" t="str">
        <f>$A$10</f>
        <v>INGLÉS</v>
      </c>
      <c r="O40" s="103">
        <v>0.1</v>
      </c>
      <c r="P40" s="100">
        <f>B10</f>
        <v>0</v>
      </c>
      <c r="Q40" s="100">
        <f>O40*P40</f>
        <v>0</v>
      </c>
    </row>
    <row r="41" spans="4:17" ht="12.75" customHeight="1" x14ac:dyDescent="0.2">
      <c r="H41" s="22"/>
      <c r="I41" s="53"/>
      <c r="J41" s="49"/>
      <c r="K41" s="50"/>
      <c r="L41" s="50"/>
      <c r="N41" s="98" t="s">
        <v>14</v>
      </c>
      <c r="O41" s="100">
        <f>SUM(O36:O40)</f>
        <v>1</v>
      </c>
      <c r="P41" s="98"/>
      <c r="Q41" s="98">
        <f>SUM(Q36:Q40)</f>
        <v>0</v>
      </c>
    </row>
    <row r="42" spans="4:17" x14ac:dyDescent="0.2">
      <c r="H42" s="22"/>
      <c r="I42" s="287" t="s">
        <v>71</v>
      </c>
      <c r="J42" s="288"/>
      <c r="K42" s="288"/>
      <c r="L42" s="289"/>
      <c r="N42" s="104"/>
      <c r="O42" s="97"/>
      <c r="P42" s="104"/>
      <c r="Q42" s="104"/>
    </row>
    <row r="43" spans="4:17" x14ac:dyDescent="0.2">
      <c r="H43" s="22"/>
      <c r="I43" s="43" t="s">
        <v>6</v>
      </c>
      <c r="J43" s="43" t="s">
        <v>7</v>
      </c>
      <c r="K43" s="43" t="s">
        <v>8</v>
      </c>
      <c r="L43" s="43" t="s">
        <v>9</v>
      </c>
      <c r="N43" s="292" t="s">
        <v>90</v>
      </c>
      <c r="O43" s="293"/>
      <c r="P43" s="293"/>
      <c r="Q43" s="294"/>
    </row>
    <row r="44" spans="4:17" x14ac:dyDescent="0.2">
      <c r="H44" s="22"/>
      <c r="I44" s="99" t="str">
        <f>$A$6</f>
        <v>LECTURA CRÍTICA</v>
      </c>
      <c r="J44" s="44">
        <v>0.15</v>
      </c>
      <c r="K44" s="107">
        <f>B6</f>
        <v>0</v>
      </c>
      <c r="L44" s="100">
        <f>J44*K44</f>
        <v>0</v>
      </c>
      <c r="N44" s="98" t="s">
        <v>6</v>
      </c>
      <c r="O44" s="101" t="s">
        <v>7</v>
      </c>
      <c r="P44" s="98" t="s">
        <v>8</v>
      </c>
      <c r="Q44" s="98" t="s">
        <v>9</v>
      </c>
    </row>
    <row r="45" spans="4:17" x14ac:dyDescent="0.2">
      <c r="H45" s="22"/>
      <c r="I45" s="99" t="str">
        <f>$A$7</f>
        <v>MATEMÁTICAS</v>
      </c>
      <c r="J45" s="44">
        <v>0.4</v>
      </c>
      <c r="K45" s="107">
        <f>B7</f>
        <v>0</v>
      </c>
      <c r="L45" s="100">
        <f>J45*K45</f>
        <v>0</v>
      </c>
      <c r="N45" s="105" t="str">
        <f>$A$6</f>
        <v>LECTURA CRÍTICA</v>
      </c>
      <c r="O45" s="103">
        <v>0.1</v>
      </c>
      <c r="P45" s="100">
        <f>B6</f>
        <v>0</v>
      </c>
      <c r="Q45" s="100">
        <f>O45*P45</f>
        <v>0</v>
      </c>
    </row>
    <row r="46" spans="4:17" x14ac:dyDescent="0.2">
      <c r="H46" s="22"/>
      <c r="I46" s="99" t="str">
        <f>$A$8</f>
        <v>SOCIALES Y CIUDADANAS</v>
      </c>
      <c r="J46" s="44">
        <v>0.1</v>
      </c>
      <c r="K46" s="107">
        <f>B8</f>
        <v>0</v>
      </c>
      <c r="L46" s="100">
        <f>J46*K46</f>
        <v>0</v>
      </c>
      <c r="N46" s="105" t="str">
        <f>$A$7</f>
        <v>MATEMÁTICAS</v>
      </c>
      <c r="O46" s="103">
        <v>0.25</v>
      </c>
      <c r="P46" s="100">
        <f t="shared" ref="P46:P49" si="0">B7</f>
        <v>0</v>
      </c>
      <c r="Q46" s="100">
        <f>O46*P46</f>
        <v>0</v>
      </c>
    </row>
    <row r="47" spans="4:17" x14ac:dyDescent="0.2">
      <c r="H47" s="22"/>
      <c r="I47" s="99" t="str">
        <f>$A$9</f>
        <v>CIENCIAS NATURALES</v>
      </c>
      <c r="J47" s="44">
        <v>0.25</v>
      </c>
      <c r="K47" s="107">
        <f>B9</f>
        <v>0</v>
      </c>
      <c r="L47" s="100">
        <f>J47*K47</f>
        <v>0</v>
      </c>
      <c r="N47" s="105" t="str">
        <f>$A$8</f>
        <v>SOCIALES Y CIUDADANAS</v>
      </c>
      <c r="O47" s="103">
        <v>0.15</v>
      </c>
      <c r="P47" s="100">
        <f t="shared" si="0"/>
        <v>0</v>
      </c>
      <c r="Q47" s="100">
        <f>O47*P47</f>
        <v>0</v>
      </c>
    </row>
    <row r="48" spans="4:17" x14ac:dyDescent="0.2">
      <c r="H48" s="22"/>
      <c r="I48" s="99" t="str">
        <f>$A$10</f>
        <v>INGLÉS</v>
      </c>
      <c r="J48" s="44">
        <v>0.1</v>
      </c>
      <c r="K48" s="107">
        <f>B10</f>
        <v>0</v>
      </c>
      <c r="L48" s="100">
        <f>J48*K48</f>
        <v>0</v>
      </c>
      <c r="N48" s="105" t="str">
        <f>$A$9</f>
        <v>CIENCIAS NATURALES</v>
      </c>
      <c r="O48" s="103">
        <v>0.4</v>
      </c>
      <c r="P48" s="100">
        <f t="shared" si="0"/>
        <v>0</v>
      </c>
      <c r="Q48" s="100">
        <f>O48*P48</f>
        <v>0</v>
      </c>
    </row>
    <row r="49" spans="8:17" x14ac:dyDescent="0.2">
      <c r="H49" s="22"/>
      <c r="I49" s="43" t="s">
        <v>14</v>
      </c>
      <c r="J49" s="108">
        <f>SUM(J44:J48)</f>
        <v>1</v>
      </c>
      <c r="K49" s="46"/>
      <c r="L49" s="115">
        <f>SUM(L44:L48)</f>
        <v>0</v>
      </c>
      <c r="N49" s="105" t="str">
        <f>$A$10</f>
        <v>INGLÉS</v>
      </c>
      <c r="O49" s="103">
        <v>0.1</v>
      </c>
      <c r="P49" s="100">
        <f t="shared" si="0"/>
        <v>0</v>
      </c>
      <c r="Q49" s="100">
        <f>O49*P49</f>
        <v>0</v>
      </c>
    </row>
    <row r="50" spans="8:17" ht="12.75" customHeight="1" x14ac:dyDescent="0.2">
      <c r="H50" s="22"/>
      <c r="I50" s="53"/>
      <c r="J50" s="49"/>
      <c r="K50" s="50"/>
      <c r="L50" s="50"/>
      <c r="N50" s="98" t="s">
        <v>14</v>
      </c>
      <c r="O50" s="100">
        <f>SUM(O45:O49)</f>
        <v>1</v>
      </c>
      <c r="P50" s="98"/>
      <c r="Q50" s="98">
        <f>SUM(Q45:Q49)</f>
        <v>0</v>
      </c>
    </row>
    <row r="51" spans="8:17" x14ac:dyDescent="0.2">
      <c r="H51" s="22"/>
      <c r="I51" s="295" t="s">
        <v>73</v>
      </c>
      <c r="J51" s="296"/>
      <c r="K51" s="296"/>
      <c r="L51" s="297"/>
      <c r="N51" s="104"/>
      <c r="O51" s="97"/>
      <c r="P51" s="104"/>
      <c r="Q51" s="104"/>
    </row>
    <row r="52" spans="8:17" x14ac:dyDescent="0.2">
      <c r="H52" s="22"/>
      <c r="I52" s="43" t="s">
        <v>6</v>
      </c>
      <c r="J52" s="47" t="s">
        <v>7</v>
      </c>
      <c r="K52" s="43" t="s">
        <v>8</v>
      </c>
      <c r="L52" s="43" t="s">
        <v>9</v>
      </c>
      <c r="N52" s="106"/>
      <c r="O52" s="106"/>
      <c r="P52" s="106"/>
      <c r="Q52" s="106"/>
    </row>
    <row r="53" spans="8:17" x14ac:dyDescent="0.2">
      <c r="H53" s="22"/>
      <c r="I53" s="105" t="str">
        <f>$A$6</f>
        <v>LECTURA CRÍTICA</v>
      </c>
      <c r="J53" s="48">
        <v>0.1</v>
      </c>
      <c r="K53" s="100">
        <f>$B$6</f>
        <v>0</v>
      </c>
      <c r="L53" s="100">
        <f>J53*K53</f>
        <v>0</v>
      </c>
      <c r="N53" s="1"/>
      <c r="O53" s="1"/>
      <c r="P53" s="1"/>
      <c r="Q53" s="1"/>
    </row>
    <row r="54" spans="8:17" x14ac:dyDescent="0.2">
      <c r="H54" s="22"/>
      <c r="I54" s="105" t="str">
        <f>$A$7</f>
        <v>MATEMÁTICAS</v>
      </c>
      <c r="J54" s="48">
        <v>0.25</v>
      </c>
      <c r="K54" s="100">
        <f>$B$7</f>
        <v>0</v>
      </c>
      <c r="L54" s="100">
        <f>J54*K54</f>
        <v>0</v>
      </c>
      <c r="N54" s="1"/>
      <c r="O54" s="1"/>
      <c r="P54" s="1"/>
      <c r="Q54" s="1"/>
    </row>
    <row r="55" spans="8:17" x14ac:dyDescent="0.2">
      <c r="H55" s="22"/>
      <c r="I55" s="105" t="str">
        <f>$A$8</f>
        <v>SOCIALES Y CIUDADANAS</v>
      </c>
      <c r="J55" s="48">
        <v>0.15</v>
      </c>
      <c r="K55" s="100">
        <f>$B$8</f>
        <v>0</v>
      </c>
      <c r="L55" s="100">
        <f>J55*K55</f>
        <v>0</v>
      </c>
      <c r="N55" s="1"/>
      <c r="O55" s="1"/>
      <c r="P55" s="1"/>
      <c r="Q55" s="1"/>
    </row>
    <row r="56" spans="8:17" x14ac:dyDescent="0.2">
      <c r="H56" s="22"/>
      <c r="I56" s="105" t="str">
        <f>$A$9</f>
        <v>CIENCIAS NATURALES</v>
      </c>
      <c r="J56" s="48">
        <v>0.4</v>
      </c>
      <c r="K56" s="100">
        <f>$B$9</f>
        <v>0</v>
      </c>
      <c r="L56" s="100">
        <f>J56*K56</f>
        <v>0</v>
      </c>
      <c r="N56" s="1"/>
      <c r="O56" s="1"/>
      <c r="P56" s="1"/>
      <c r="Q56" s="1"/>
    </row>
    <row r="57" spans="8:17" x14ac:dyDescent="0.2">
      <c r="H57" s="22"/>
      <c r="I57" s="105" t="str">
        <f>$A$10</f>
        <v>INGLÉS</v>
      </c>
      <c r="J57" s="48">
        <v>0.1</v>
      </c>
      <c r="K57" s="100">
        <f>$B$10</f>
        <v>0</v>
      </c>
      <c r="L57" s="100">
        <f>J57*K57</f>
        <v>0</v>
      </c>
      <c r="N57" s="1"/>
      <c r="O57" s="1"/>
      <c r="P57" s="1"/>
      <c r="Q57" s="1"/>
    </row>
    <row r="58" spans="8:17" x14ac:dyDescent="0.2">
      <c r="H58" s="22"/>
      <c r="I58" s="43" t="s">
        <v>14</v>
      </c>
      <c r="J58" s="108">
        <f>SUM(J53:J57)</f>
        <v>1</v>
      </c>
      <c r="K58" s="46"/>
      <c r="L58" s="115">
        <f>SUM(L53:L57)</f>
        <v>0</v>
      </c>
      <c r="N58" s="1"/>
      <c r="O58" s="1"/>
      <c r="P58" s="1"/>
      <c r="Q58" s="1"/>
    </row>
    <row r="59" spans="8:17" ht="12.75" customHeight="1" thickBot="1" x14ac:dyDescent="0.25">
      <c r="H59" s="22"/>
      <c r="I59" s="53"/>
      <c r="J59" s="49"/>
      <c r="K59" s="50"/>
      <c r="L59" s="50"/>
      <c r="N59" s="1"/>
      <c r="O59" s="1"/>
      <c r="P59" s="1"/>
      <c r="Q59" s="1"/>
    </row>
    <row r="60" spans="8:17" ht="12.75" customHeight="1" thickBot="1" x14ac:dyDescent="0.25">
      <c r="H60" s="22"/>
      <c r="I60" s="281" t="s">
        <v>143</v>
      </c>
      <c r="J60" s="282"/>
      <c r="K60" s="282"/>
      <c r="L60" s="283"/>
      <c r="M60" s="1"/>
      <c r="N60" s="1"/>
      <c r="O60" s="1"/>
      <c r="P60" s="1"/>
      <c r="Q60" s="1"/>
    </row>
    <row r="61" spans="8:17" x14ac:dyDescent="0.2">
      <c r="H61" s="22"/>
      <c r="I61" s="200" t="s">
        <v>6</v>
      </c>
      <c r="J61" s="201" t="s">
        <v>7</v>
      </c>
      <c r="K61" s="200" t="s">
        <v>8</v>
      </c>
      <c r="L61" s="200" t="s">
        <v>9</v>
      </c>
      <c r="M61" s="1"/>
      <c r="N61" s="1"/>
      <c r="O61" s="1"/>
      <c r="P61" s="1"/>
      <c r="Q61" s="1"/>
    </row>
    <row r="62" spans="8:17" x14ac:dyDescent="0.2">
      <c r="H62" s="22"/>
      <c r="I62" s="105" t="str">
        <f>$A$6</f>
        <v>LECTURA CRÍTICA</v>
      </c>
      <c r="J62" s="196">
        <v>0.2</v>
      </c>
      <c r="K62" s="197">
        <f>B6</f>
        <v>0</v>
      </c>
      <c r="L62" s="196">
        <f>J62*K62</f>
        <v>0</v>
      </c>
      <c r="M62" s="1"/>
      <c r="N62" s="1"/>
      <c r="O62" s="1"/>
      <c r="P62" s="1"/>
      <c r="Q62" s="1"/>
    </row>
    <row r="63" spans="8:17" x14ac:dyDescent="0.2">
      <c r="H63" s="22"/>
      <c r="I63" s="105" t="str">
        <f>$A$7</f>
        <v>MATEMÁTICAS</v>
      </c>
      <c r="J63" s="196">
        <v>0.25</v>
      </c>
      <c r="K63" s="197">
        <f>B7</f>
        <v>0</v>
      </c>
      <c r="L63" s="196">
        <f>J63*K63</f>
        <v>0</v>
      </c>
      <c r="M63" s="1"/>
      <c r="N63" s="1"/>
      <c r="O63" s="1"/>
      <c r="P63" s="1"/>
      <c r="Q63" s="1"/>
    </row>
    <row r="64" spans="8:17" x14ac:dyDescent="0.2">
      <c r="H64" s="22"/>
      <c r="I64" s="105" t="str">
        <f>$A$8</f>
        <v>SOCIALES Y CIUDADANAS</v>
      </c>
      <c r="J64" s="196">
        <v>0.15</v>
      </c>
      <c r="K64" s="197">
        <f>B8</f>
        <v>0</v>
      </c>
      <c r="L64" s="196">
        <f>J64*K64</f>
        <v>0</v>
      </c>
      <c r="M64" s="1"/>
      <c r="N64" s="1"/>
      <c r="O64" s="1"/>
      <c r="P64" s="1"/>
      <c r="Q64" s="1"/>
    </row>
    <row r="65" spans="4:17" x14ac:dyDescent="0.2">
      <c r="H65" s="22"/>
      <c r="I65" s="105" t="str">
        <f>$A$9</f>
        <v>CIENCIAS NATURALES</v>
      </c>
      <c r="J65" s="196">
        <v>0.2</v>
      </c>
      <c r="K65" s="197">
        <f>B9</f>
        <v>0</v>
      </c>
      <c r="L65" s="196">
        <f>J65*K65</f>
        <v>0</v>
      </c>
      <c r="M65" s="1"/>
      <c r="N65" s="1"/>
      <c r="O65" s="1"/>
      <c r="P65" s="1"/>
      <c r="Q65" s="1"/>
    </row>
    <row r="66" spans="4:17" x14ac:dyDescent="0.2">
      <c r="H66" s="22"/>
      <c r="I66" s="105" t="str">
        <f>$A$10</f>
        <v>INGLÉS</v>
      </c>
      <c r="J66" s="196">
        <v>0.2</v>
      </c>
      <c r="K66" s="197">
        <f>B10</f>
        <v>0</v>
      </c>
      <c r="L66" s="196">
        <f>J66*K66</f>
        <v>0</v>
      </c>
      <c r="M66" s="1"/>
      <c r="N66" s="1"/>
      <c r="O66" s="1"/>
      <c r="P66" s="1"/>
      <c r="Q66" s="1"/>
    </row>
    <row r="67" spans="4:17" x14ac:dyDescent="0.2">
      <c r="H67" s="22"/>
      <c r="I67" s="43" t="s">
        <v>14</v>
      </c>
      <c r="J67" s="196">
        <f>SUM(J62:J66)</f>
        <v>1</v>
      </c>
      <c r="K67" s="196"/>
      <c r="L67" s="196">
        <f>SUM(L62:L66)</f>
        <v>0</v>
      </c>
      <c r="M67" s="1"/>
      <c r="N67" s="1"/>
      <c r="O67" s="1"/>
      <c r="P67" s="1"/>
      <c r="Q67" s="1"/>
    </row>
    <row r="68" spans="4:17" x14ac:dyDescent="0.2">
      <c r="H68" s="22"/>
      <c r="I68" s="1"/>
      <c r="J68" s="1"/>
      <c r="K68" s="1"/>
      <c r="L68" s="1"/>
      <c r="M68" s="1"/>
      <c r="N68" s="1"/>
      <c r="O68" s="1"/>
      <c r="P68" s="1"/>
      <c r="Q68" s="1"/>
    </row>
    <row r="69" spans="4:17" x14ac:dyDescent="0.2">
      <c r="I69" s="1"/>
      <c r="J69" s="1"/>
      <c r="K69" s="1"/>
      <c r="L69" s="1"/>
      <c r="M69" s="1"/>
      <c r="N69" s="1"/>
      <c r="O69" s="1"/>
      <c r="P69" s="1"/>
      <c r="Q69" s="1"/>
    </row>
    <row r="70" spans="4:17" x14ac:dyDescent="0.2">
      <c r="I70" s="1"/>
      <c r="J70" s="1"/>
      <c r="K70" s="1"/>
      <c r="L70" s="1"/>
      <c r="M70" s="1"/>
      <c r="N70" s="1"/>
      <c r="O70" s="1"/>
      <c r="P70" s="1"/>
      <c r="Q70" s="1"/>
    </row>
    <row r="71" spans="4:17" x14ac:dyDescent="0.2">
      <c r="I71" s="1"/>
      <c r="J71" s="1"/>
      <c r="K71" s="1"/>
      <c r="L71" s="1"/>
      <c r="M71" s="1"/>
      <c r="N71" s="1"/>
      <c r="O71" s="1"/>
      <c r="P71" s="1"/>
      <c r="Q71" s="1"/>
    </row>
    <row r="72" spans="4:17" x14ac:dyDescent="0.2">
      <c r="H72" s="22"/>
      <c r="I72" s="1"/>
      <c r="J72" s="1"/>
      <c r="K72" s="1"/>
      <c r="L72" s="1"/>
      <c r="M72" s="1"/>
      <c r="N72" s="1"/>
      <c r="O72" s="1"/>
      <c r="P72" s="1"/>
      <c r="Q72" s="1"/>
    </row>
    <row r="73" spans="4:17" x14ac:dyDescent="0.2">
      <c r="D73" s="1"/>
      <c r="H73" s="4"/>
      <c r="I73" s="1"/>
      <c r="J73" s="1"/>
      <c r="K73" s="1"/>
      <c r="L73" s="1"/>
      <c r="M73" s="1"/>
      <c r="N73" s="1"/>
      <c r="O73" s="1"/>
      <c r="P73" s="1"/>
      <c r="Q73" s="1"/>
    </row>
    <row r="74" spans="4:17" x14ac:dyDescent="0.2">
      <c r="D74" s="1"/>
      <c r="H74" s="4"/>
      <c r="I74" s="1"/>
      <c r="J74" s="1"/>
      <c r="K74" s="1"/>
      <c r="L74" s="1"/>
      <c r="M74" s="1"/>
      <c r="N74" s="1"/>
      <c r="O74" s="1"/>
      <c r="P74" s="1"/>
      <c r="Q74" s="1"/>
    </row>
    <row r="75" spans="4:17" x14ac:dyDescent="0.2">
      <c r="D75" s="1"/>
      <c r="H75" s="4"/>
      <c r="I75" s="1"/>
      <c r="J75" s="1"/>
      <c r="K75" s="1"/>
      <c r="L75" s="1"/>
      <c r="M75" s="1"/>
      <c r="N75" s="1"/>
      <c r="O75" s="1"/>
      <c r="P75" s="1"/>
      <c r="Q75" s="1"/>
    </row>
    <row r="76" spans="4:17" x14ac:dyDescent="0.2">
      <c r="F76" s="4"/>
      <c r="G76" s="9"/>
      <c r="H76" s="4"/>
      <c r="I76" s="1"/>
      <c r="J76" s="1"/>
      <c r="K76" s="1"/>
      <c r="L76" s="1"/>
      <c r="M76" s="1"/>
      <c r="N76" s="1"/>
      <c r="O76" s="1"/>
      <c r="P76" s="1"/>
      <c r="Q76" s="1"/>
    </row>
    <row r="77" spans="4:17" x14ac:dyDescent="0.2">
      <c r="E77" s="41"/>
      <c r="F77" s="4"/>
      <c r="G77" s="9"/>
      <c r="H77" s="4"/>
      <c r="I77" s="1"/>
      <c r="J77" s="1"/>
      <c r="K77" s="1"/>
      <c r="L77" s="1"/>
      <c r="M77" s="1"/>
      <c r="N77" s="1"/>
      <c r="O77" s="1"/>
      <c r="P77" s="1"/>
      <c r="Q77" s="1"/>
    </row>
    <row r="78" spans="4:17" x14ac:dyDescent="0.2">
      <c r="E78" s="41"/>
      <c r="F78" s="4"/>
      <c r="G78" s="9"/>
      <c r="H78" s="4"/>
      <c r="I78" s="1"/>
      <c r="J78" s="1"/>
      <c r="K78" s="1"/>
      <c r="L78" s="1"/>
      <c r="M78" s="1"/>
      <c r="N78" s="1"/>
      <c r="O78" s="1"/>
      <c r="P78" s="1"/>
      <c r="Q78" s="1"/>
    </row>
    <row r="79" spans="4:17" x14ac:dyDescent="0.2">
      <c r="E79" s="41"/>
      <c r="F79" s="4"/>
      <c r="G79" s="9"/>
      <c r="H79" s="4"/>
      <c r="I79" s="1"/>
      <c r="J79" s="1"/>
      <c r="K79" s="1"/>
      <c r="L79" s="1"/>
      <c r="M79" s="1"/>
      <c r="N79" s="1"/>
      <c r="O79" s="1"/>
      <c r="P79" s="1"/>
      <c r="Q79" s="1"/>
    </row>
    <row r="80" spans="4:17" x14ac:dyDescent="0.2">
      <c r="E80" s="41"/>
      <c r="F80" s="4"/>
      <c r="G80" s="9"/>
      <c r="H80" s="4"/>
      <c r="I80" s="1"/>
      <c r="J80" s="1"/>
      <c r="K80" s="1"/>
      <c r="L80" s="1"/>
      <c r="M80" s="1"/>
      <c r="N80" s="1"/>
      <c r="O80" s="1"/>
      <c r="P80" s="1"/>
      <c r="Q80" s="1"/>
    </row>
    <row r="81" spans="5:17" x14ac:dyDescent="0.2">
      <c r="E81" s="41"/>
      <c r="F81" s="4"/>
      <c r="G81" s="9"/>
      <c r="H81" s="4"/>
      <c r="I81" s="1"/>
      <c r="J81" s="1"/>
      <c r="K81" s="1"/>
      <c r="L81" s="1"/>
      <c r="M81" s="1"/>
      <c r="N81" s="1"/>
      <c r="O81" s="1"/>
      <c r="P81" s="1"/>
      <c r="Q81" s="1"/>
    </row>
    <row r="82" spans="5:17" x14ac:dyDescent="0.2">
      <c r="E82" s="41"/>
      <c r="F82" s="4"/>
      <c r="G82" s="9"/>
      <c r="H82" s="4"/>
      <c r="I82" s="1"/>
      <c r="J82" s="1"/>
      <c r="K82" s="1"/>
      <c r="L82" s="1"/>
      <c r="M82" s="1"/>
      <c r="N82" s="1"/>
      <c r="O82" s="1"/>
      <c r="P82" s="1"/>
      <c r="Q82" s="1"/>
    </row>
    <row r="83" spans="5:17" x14ac:dyDescent="0.2">
      <c r="E83" s="41"/>
      <c r="F83" s="4"/>
      <c r="G83" s="9"/>
      <c r="H83" s="4"/>
      <c r="I83" s="1"/>
      <c r="J83" s="1"/>
      <c r="K83" s="1"/>
      <c r="L83" s="1"/>
      <c r="M83" s="1"/>
      <c r="N83" s="1"/>
      <c r="O83" s="1"/>
      <c r="P83" s="1"/>
      <c r="Q83" s="1"/>
    </row>
    <row r="84" spans="5:17" x14ac:dyDescent="0.2">
      <c r="E84" s="41"/>
      <c r="F84" s="4"/>
      <c r="G84" s="9"/>
      <c r="H84" s="4"/>
      <c r="I84" s="1"/>
      <c r="J84" s="1"/>
      <c r="K84" s="1"/>
      <c r="L84" s="1"/>
      <c r="M84" s="1"/>
      <c r="N84" s="1"/>
      <c r="O84" s="1"/>
      <c r="P84" s="1"/>
      <c r="Q84" s="1"/>
    </row>
    <row r="85" spans="5:17" x14ac:dyDescent="0.2">
      <c r="E85" s="41"/>
      <c r="F85" s="4"/>
      <c r="G85" s="9"/>
      <c r="H85" s="4"/>
      <c r="I85" s="1"/>
      <c r="J85" s="1"/>
      <c r="K85" s="1"/>
      <c r="L85" s="1"/>
      <c r="M85" s="1"/>
      <c r="N85" s="1"/>
      <c r="O85" s="1"/>
      <c r="P85" s="1"/>
      <c r="Q85" s="1"/>
    </row>
    <row r="86" spans="5:17" ht="12.75" customHeight="1" x14ac:dyDescent="0.2">
      <c r="E86" s="41"/>
      <c r="F86" s="4"/>
      <c r="G86" s="9"/>
      <c r="H86" s="4"/>
      <c r="I86" s="1"/>
      <c r="J86" s="1"/>
      <c r="K86" s="1"/>
      <c r="L86" s="1"/>
      <c r="M86" s="1"/>
      <c r="N86" s="1"/>
      <c r="O86" s="1"/>
      <c r="P86" s="1"/>
      <c r="Q86" s="1"/>
    </row>
    <row r="87" spans="5:17" ht="12.75" customHeight="1" x14ac:dyDescent="0.2">
      <c r="I87" s="1"/>
      <c r="J87" s="1"/>
      <c r="K87" s="1"/>
      <c r="L87" s="1"/>
      <c r="M87" s="1"/>
      <c r="N87" s="1"/>
      <c r="O87" s="1"/>
      <c r="P87" s="1"/>
      <c r="Q87" s="1"/>
    </row>
    <row r="88" spans="5:17" x14ac:dyDescent="0.2">
      <c r="I88" s="1"/>
      <c r="J88" s="1"/>
      <c r="K88" s="1"/>
      <c r="L88" s="1"/>
      <c r="M88" s="1"/>
      <c r="N88" s="1"/>
      <c r="O88" s="1"/>
      <c r="P88" s="1"/>
      <c r="Q88" s="1"/>
    </row>
    <row r="89" spans="5:17" x14ac:dyDescent="0.2">
      <c r="I89" s="1"/>
      <c r="J89" s="1"/>
      <c r="K89" s="1"/>
      <c r="L89" s="1"/>
      <c r="M89" s="1"/>
      <c r="N89" s="1"/>
      <c r="O89" s="1"/>
      <c r="P89" s="1"/>
      <c r="Q89" s="1"/>
    </row>
    <row r="90" spans="5:17" x14ac:dyDescent="0.2">
      <c r="I90" s="1"/>
      <c r="J90" s="1"/>
      <c r="K90" s="1"/>
      <c r="L90" s="1"/>
      <c r="M90" s="1"/>
      <c r="N90" s="1"/>
      <c r="O90" s="1"/>
      <c r="P90" s="1"/>
      <c r="Q90" s="1"/>
    </row>
    <row r="91" spans="5:17" x14ac:dyDescent="0.2">
      <c r="I91" s="1"/>
      <c r="J91" s="1"/>
      <c r="K91" s="1"/>
      <c r="L91" s="1"/>
      <c r="M91" s="1"/>
      <c r="N91" s="1"/>
      <c r="O91" s="1"/>
      <c r="P91" s="1"/>
      <c r="Q91" s="1"/>
    </row>
    <row r="92" spans="5:17" x14ac:dyDescent="0.2">
      <c r="I92" s="1"/>
      <c r="J92" s="1"/>
      <c r="K92" s="1"/>
      <c r="L92" s="1"/>
      <c r="M92" s="1"/>
      <c r="N92" s="1"/>
      <c r="O92" s="1"/>
      <c r="P92" s="1"/>
      <c r="Q92" s="1"/>
    </row>
    <row r="93" spans="5:17" x14ac:dyDescent="0.2">
      <c r="I93" s="1"/>
      <c r="J93" s="1"/>
      <c r="K93" s="1"/>
      <c r="L93" s="1"/>
      <c r="M93" s="1"/>
      <c r="N93" s="1"/>
      <c r="O93" s="1"/>
      <c r="P93" s="1"/>
      <c r="Q93" s="1"/>
    </row>
    <row r="94" spans="5:17" x14ac:dyDescent="0.2">
      <c r="I94" s="1"/>
      <c r="J94" s="1"/>
      <c r="K94" s="1"/>
      <c r="L94" s="1"/>
      <c r="M94" s="1"/>
      <c r="N94" s="1"/>
      <c r="O94" s="1"/>
      <c r="P94" s="1"/>
      <c r="Q94" s="1"/>
    </row>
    <row r="95" spans="5:17" ht="12.75" customHeight="1" x14ac:dyDescent="0.2">
      <c r="I95" s="1"/>
      <c r="J95" s="1"/>
      <c r="K95" s="1"/>
      <c r="L95" s="1"/>
      <c r="M95" s="1"/>
      <c r="N95" s="1"/>
      <c r="O95" s="1"/>
      <c r="P95" s="1"/>
      <c r="Q95" s="1"/>
    </row>
    <row r="96" spans="5:17" ht="12.75" customHeight="1" x14ac:dyDescent="0.2">
      <c r="I96" s="1"/>
      <c r="J96" s="1"/>
      <c r="K96" s="1"/>
      <c r="L96" s="1"/>
      <c r="M96" s="1"/>
      <c r="N96" s="1"/>
      <c r="O96" s="1"/>
      <c r="P96" s="1"/>
      <c r="Q96" s="1"/>
    </row>
    <row r="97" spans="9:17" x14ac:dyDescent="0.2">
      <c r="I97" s="1"/>
      <c r="J97" s="1"/>
      <c r="K97" s="1"/>
      <c r="L97" s="1"/>
      <c r="M97" s="1"/>
      <c r="N97" s="1"/>
      <c r="O97" s="1"/>
      <c r="P97" s="1"/>
      <c r="Q97" s="1"/>
    </row>
    <row r="98" spans="9:17" x14ac:dyDescent="0.2">
      <c r="I98" s="1"/>
      <c r="J98" s="1"/>
      <c r="K98" s="1"/>
      <c r="L98" s="1"/>
      <c r="M98" s="1"/>
      <c r="N98" s="1"/>
      <c r="O98" s="1"/>
      <c r="P98" s="1"/>
      <c r="Q98" s="1"/>
    </row>
    <row r="99" spans="9:17" x14ac:dyDescent="0.2">
      <c r="I99" s="1"/>
      <c r="J99" s="1"/>
      <c r="K99" s="1"/>
      <c r="L99" s="1"/>
      <c r="M99" s="1"/>
      <c r="N99" s="1"/>
      <c r="O99" s="1"/>
      <c r="P99" s="1"/>
      <c r="Q99" s="1"/>
    </row>
    <row r="100" spans="9:17" x14ac:dyDescent="0.2">
      <c r="I100" s="1"/>
      <c r="J100" s="1"/>
      <c r="K100" s="1"/>
      <c r="L100" s="1"/>
      <c r="M100" s="1"/>
      <c r="N100" s="1"/>
      <c r="O100" s="1"/>
      <c r="P100" s="1"/>
      <c r="Q100" s="1"/>
    </row>
    <row r="101" spans="9:17" x14ac:dyDescent="0.2">
      <c r="I101" s="1"/>
      <c r="J101" s="1"/>
      <c r="K101" s="1"/>
      <c r="L101" s="1"/>
      <c r="M101" s="1"/>
      <c r="N101" s="1"/>
      <c r="O101" s="1"/>
      <c r="P101" s="1"/>
      <c r="Q101" s="1"/>
    </row>
    <row r="102" spans="9:17" x14ac:dyDescent="0.2">
      <c r="I102" s="1"/>
      <c r="J102" s="1"/>
      <c r="K102" s="1"/>
      <c r="L102" s="1"/>
      <c r="M102" s="1"/>
      <c r="N102" s="1"/>
      <c r="O102" s="1"/>
      <c r="P102" s="1"/>
      <c r="Q102" s="1"/>
    </row>
    <row r="103" spans="9:17" x14ac:dyDescent="0.2">
      <c r="I103" s="1"/>
      <c r="J103" s="1"/>
      <c r="K103" s="1"/>
      <c r="L103" s="1"/>
      <c r="M103" s="1"/>
      <c r="N103" s="1"/>
      <c r="O103" s="1"/>
      <c r="P103" s="1"/>
      <c r="Q103" s="1"/>
    </row>
    <row r="104" spans="9:17" x14ac:dyDescent="0.2">
      <c r="I104" s="1"/>
      <c r="J104" s="1"/>
      <c r="K104" s="1"/>
      <c r="L104" s="1"/>
      <c r="M104" s="1"/>
      <c r="N104" s="1"/>
      <c r="O104" s="1"/>
      <c r="P104" s="1"/>
      <c r="Q104" s="1"/>
    </row>
    <row r="105" spans="9:17" x14ac:dyDescent="0.2">
      <c r="I105" s="1"/>
      <c r="J105" s="1"/>
      <c r="K105" s="1"/>
      <c r="L105" s="1"/>
      <c r="M105" s="1"/>
      <c r="N105" s="1"/>
      <c r="O105" s="1"/>
      <c r="P105" s="1"/>
      <c r="Q105" s="1"/>
    </row>
    <row r="106" spans="9:17" x14ac:dyDescent="0.2">
      <c r="I106" s="1"/>
      <c r="J106" s="1"/>
      <c r="K106" s="1"/>
      <c r="L106" s="1"/>
      <c r="M106" s="1"/>
      <c r="N106" s="1"/>
      <c r="O106" s="1"/>
      <c r="P106" s="1"/>
      <c r="Q106" s="1"/>
    </row>
    <row r="107" spans="9:17" x14ac:dyDescent="0.2">
      <c r="I107" s="1"/>
      <c r="J107" s="1"/>
      <c r="K107" s="1"/>
      <c r="L107" s="1"/>
      <c r="M107" s="1"/>
      <c r="N107" s="1"/>
      <c r="O107" s="1"/>
      <c r="P107" s="1"/>
      <c r="Q107" s="1"/>
    </row>
    <row r="108" spans="9:17" x14ac:dyDescent="0.2">
      <c r="I108" s="1"/>
      <c r="J108" s="1"/>
      <c r="K108" s="1"/>
      <c r="L108" s="1"/>
      <c r="M108" s="1"/>
      <c r="N108" s="1"/>
      <c r="O108" s="1"/>
      <c r="P108" s="1"/>
      <c r="Q108" s="1"/>
    </row>
    <row r="109" spans="9:17" x14ac:dyDescent="0.2">
      <c r="I109" s="1"/>
      <c r="J109" s="1"/>
      <c r="K109" s="1"/>
      <c r="L109" s="1"/>
      <c r="M109" s="1"/>
      <c r="N109" s="1"/>
      <c r="O109" s="1"/>
      <c r="P109" s="1"/>
      <c r="Q109" s="1"/>
    </row>
    <row r="110" spans="9:17" x14ac:dyDescent="0.2">
      <c r="I110" s="1"/>
      <c r="J110" s="1"/>
      <c r="K110" s="1"/>
      <c r="L110" s="1"/>
      <c r="M110" s="1"/>
      <c r="N110" s="1"/>
      <c r="O110" s="1"/>
      <c r="P110" s="1"/>
      <c r="Q110" s="1"/>
    </row>
    <row r="111" spans="9:17" x14ac:dyDescent="0.2">
      <c r="I111" s="1"/>
      <c r="J111" s="1"/>
      <c r="K111" s="1"/>
      <c r="L111" s="1"/>
      <c r="M111" s="1"/>
      <c r="N111" s="1"/>
      <c r="O111" s="1"/>
      <c r="P111" s="1"/>
      <c r="Q111" s="1"/>
    </row>
    <row r="112" spans="9:17" x14ac:dyDescent="0.2">
      <c r="I112" s="1"/>
      <c r="J112" s="1"/>
      <c r="K112" s="1"/>
      <c r="L112" s="1"/>
      <c r="M112" s="1"/>
      <c r="N112" s="1"/>
      <c r="O112" s="1"/>
      <c r="P112" s="1"/>
      <c r="Q112" s="1"/>
    </row>
    <row r="113" spans="9:17" x14ac:dyDescent="0.2">
      <c r="I113" s="1"/>
      <c r="J113" s="1"/>
      <c r="K113" s="1"/>
      <c r="L113" s="1"/>
      <c r="M113" s="1"/>
      <c r="N113" s="1"/>
      <c r="O113" s="1"/>
      <c r="P113" s="1"/>
      <c r="Q113" s="1"/>
    </row>
    <row r="114" spans="9:17" x14ac:dyDescent="0.2">
      <c r="I114" s="1"/>
      <c r="J114" s="1"/>
      <c r="K114" s="1"/>
      <c r="L114" s="1"/>
      <c r="M114" s="1"/>
      <c r="N114" s="1"/>
      <c r="O114" s="1"/>
      <c r="P114" s="1"/>
      <c r="Q114" s="1"/>
    </row>
    <row r="115" spans="9:17" x14ac:dyDescent="0.2">
      <c r="I115" s="1"/>
      <c r="J115" s="1"/>
      <c r="K115" s="1"/>
      <c r="L115" s="1"/>
      <c r="M115" s="1"/>
      <c r="N115" s="1"/>
      <c r="O115" s="1"/>
      <c r="P115" s="1"/>
      <c r="Q115" s="1"/>
    </row>
    <row r="116" spans="9:17" x14ac:dyDescent="0.2">
      <c r="I116" s="1"/>
      <c r="J116" s="1"/>
      <c r="K116" s="1"/>
      <c r="L116" s="1"/>
      <c r="M116" s="1"/>
      <c r="N116" s="1"/>
      <c r="O116" s="1"/>
      <c r="P116" s="1"/>
      <c r="Q116" s="1"/>
    </row>
    <row r="117" spans="9:17" x14ac:dyDescent="0.2">
      <c r="I117" s="1"/>
      <c r="J117" s="1"/>
      <c r="K117" s="1"/>
      <c r="L117" s="1"/>
      <c r="M117" s="1"/>
      <c r="N117" s="1"/>
      <c r="O117" s="1"/>
      <c r="P117" s="1"/>
      <c r="Q117" s="1"/>
    </row>
    <row r="118" spans="9:17" x14ac:dyDescent="0.2">
      <c r="I118" s="1"/>
      <c r="J118" s="1"/>
      <c r="K118" s="1"/>
      <c r="L118" s="1"/>
      <c r="M118" s="1"/>
      <c r="N118" s="1"/>
      <c r="O118" s="1"/>
      <c r="P118" s="1"/>
      <c r="Q118" s="1"/>
    </row>
    <row r="119" spans="9:17" x14ac:dyDescent="0.2">
      <c r="I119" s="1"/>
      <c r="J119" s="1"/>
      <c r="K119" s="1"/>
      <c r="L119" s="1"/>
      <c r="M119" s="1"/>
      <c r="N119" s="1"/>
      <c r="O119" s="1"/>
      <c r="P119" s="1"/>
      <c r="Q119" s="1"/>
    </row>
    <row r="120" spans="9:17" x14ac:dyDescent="0.2">
      <c r="I120" s="1"/>
      <c r="J120" s="1"/>
      <c r="K120" s="1"/>
      <c r="L120" s="1"/>
      <c r="M120" s="1"/>
      <c r="N120" s="1"/>
      <c r="O120" s="1"/>
      <c r="P120" s="1"/>
      <c r="Q120" s="1"/>
    </row>
    <row r="121" spans="9:17" x14ac:dyDescent="0.2">
      <c r="I121" s="1"/>
      <c r="J121" s="1"/>
      <c r="K121" s="1"/>
      <c r="L121" s="1"/>
      <c r="M121" s="1"/>
      <c r="N121" s="1"/>
      <c r="O121" s="1"/>
      <c r="P121" s="1"/>
      <c r="Q121" s="1"/>
    </row>
    <row r="122" spans="9:17" ht="12.75" customHeight="1" x14ac:dyDescent="0.2">
      <c r="I122" s="1"/>
      <c r="J122" s="1"/>
      <c r="K122" s="1"/>
      <c r="L122" s="1"/>
      <c r="M122" s="1"/>
      <c r="N122" s="1"/>
      <c r="O122" s="1"/>
      <c r="P122" s="1"/>
      <c r="Q122" s="1"/>
    </row>
    <row r="123" spans="9:17" ht="12.75" customHeight="1" x14ac:dyDescent="0.2">
      <c r="I123" s="1"/>
      <c r="J123" s="1"/>
      <c r="K123" s="1"/>
      <c r="L123" s="1"/>
      <c r="M123" s="1"/>
      <c r="N123" s="1"/>
      <c r="O123" s="1"/>
      <c r="P123" s="1"/>
      <c r="Q123" s="1"/>
    </row>
    <row r="124" spans="9:17" x14ac:dyDescent="0.2">
      <c r="I124" s="1"/>
      <c r="J124" s="1"/>
      <c r="K124" s="1"/>
      <c r="L124" s="1"/>
      <c r="M124" s="1"/>
      <c r="N124" s="1"/>
      <c r="O124" s="1"/>
      <c r="P124" s="1"/>
      <c r="Q124" s="1"/>
    </row>
    <row r="125" spans="9:17" x14ac:dyDescent="0.2">
      <c r="I125" s="1"/>
      <c r="J125" s="1"/>
      <c r="K125" s="1"/>
      <c r="L125" s="1"/>
      <c r="M125" s="1"/>
      <c r="N125" s="1"/>
      <c r="O125" s="1"/>
      <c r="P125" s="1"/>
      <c r="Q125" s="1"/>
    </row>
    <row r="126" spans="9:17" x14ac:dyDescent="0.2">
      <c r="I126" s="1"/>
      <c r="J126" s="1"/>
      <c r="K126" s="1"/>
      <c r="L126" s="1"/>
      <c r="M126" s="1"/>
      <c r="N126" s="1"/>
      <c r="O126" s="1"/>
      <c r="P126" s="1"/>
      <c r="Q126" s="1"/>
    </row>
    <row r="127" spans="9:17" x14ac:dyDescent="0.2">
      <c r="I127" s="1"/>
      <c r="J127" s="1"/>
      <c r="K127" s="1"/>
      <c r="L127" s="1"/>
      <c r="M127" s="1"/>
      <c r="N127" s="1"/>
      <c r="O127" s="1"/>
      <c r="P127" s="1"/>
      <c r="Q127" s="1"/>
    </row>
    <row r="128" spans="9:17" x14ac:dyDescent="0.2">
      <c r="I128" s="1"/>
      <c r="J128" s="1"/>
      <c r="K128" s="1"/>
      <c r="L128" s="1"/>
      <c r="M128" s="1"/>
      <c r="N128" s="1"/>
      <c r="O128" s="1"/>
      <c r="P128" s="1"/>
      <c r="Q128" s="1"/>
    </row>
    <row r="129" spans="9:17" x14ac:dyDescent="0.2">
      <c r="I129" s="1"/>
      <c r="J129" s="1"/>
      <c r="K129" s="1"/>
      <c r="L129" s="1"/>
      <c r="M129" s="1"/>
      <c r="N129" s="1"/>
      <c r="O129" s="1"/>
      <c r="P129" s="1"/>
      <c r="Q129" s="1"/>
    </row>
    <row r="130" spans="9:17" x14ac:dyDescent="0.2">
      <c r="I130" s="1"/>
      <c r="J130" s="1"/>
      <c r="K130" s="1"/>
      <c r="L130" s="1"/>
      <c r="M130" s="1"/>
      <c r="N130" s="1"/>
      <c r="O130" s="1"/>
      <c r="P130" s="1"/>
      <c r="Q130" s="1"/>
    </row>
    <row r="131" spans="9:17" x14ac:dyDescent="0.2">
      <c r="I131" s="1"/>
      <c r="J131" s="1"/>
      <c r="K131" s="1"/>
      <c r="L131" s="1"/>
      <c r="M131" s="1"/>
      <c r="N131" s="1"/>
      <c r="O131" s="1"/>
      <c r="P131" s="1"/>
      <c r="Q131" s="1"/>
    </row>
    <row r="132" spans="9:17" x14ac:dyDescent="0.2">
      <c r="I132" s="1"/>
      <c r="J132" s="1"/>
      <c r="K132" s="1"/>
      <c r="L132" s="1"/>
      <c r="M132" s="1"/>
      <c r="N132" s="1"/>
      <c r="O132" s="1"/>
      <c r="P132" s="1"/>
      <c r="Q132" s="1"/>
    </row>
    <row r="133" spans="9:17" x14ac:dyDescent="0.2">
      <c r="I133" s="1"/>
      <c r="J133" s="1"/>
      <c r="K133" s="1"/>
      <c r="L133" s="1"/>
      <c r="M133" s="1"/>
      <c r="N133" s="1"/>
      <c r="O133" s="1"/>
      <c r="P133" s="1"/>
      <c r="Q133" s="1"/>
    </row>
    <row r="134" spans="9:17" x14ac:dyDescent="0.2">
      <c r="I134" s="1"/>
      <c r="J134" s="1"/>
      <c r="K134" s="1"/>
      <c r="L134" s="1"/>
      <c r="M134" s="1"/>
      <c r="N134" s="1"/>
      <c r="O134" s="1"/>
      <c r="P134" s="1"/>
      <c r="Q134" s="1"/>
    </row>
    <row r="135" spans="9:17" x14ac:dyDescent="0.2">
      <c r="I135" s="1"/>
      <c r="J135" s="1"/>
      <c r="K135" s="1"/>
      <c r="L135" s="1"/>
      <c r="M135" s="1"/>
      <c r="N135" s="1"/>
      <c r="O135" s="1"/>
      <c r="P135" s="1"/>
      <c r="Q135" s="1"/>
    </row>
    <row r="136" spans="9:17" x14ac:dyDescent="0.2">
      <c r="I136" s="1"/>
      <c r="J136" s="1"/>
      <c r="K136" s="1"/>
      <c r="L136" s="1"/>
      <c r="M136" s="1"/>
      <c r="N136" s="1"/>
      <c r="O136" s="1"/>
      <c r="P136" s="1"/>
      <c r="Q136" s="1"/>
    </row>
    <row r="137" spans="9:17" x14ac:dyDescent="0.2">
      <c r="I137" s="1"/>
      <c r="J137" s="1"/>
      <c r="K137" s="1"/>
      <c r="L137" s="1"/>
      <c r="M137" s="1"/>
      <c r="N137" s="1"/>
      <c r="O137" s="1"/>
      <c r="P137" s="1"/>
      <c r="Q137" s="1"/>
    </row>
    <row r="138" spans="9:17" x14ac:dyDescent="0.2">
      <c r="I138" s="1"/>
      <c r="J138" s="1"/>
      <c r="K138" s="1"/>
      <c r="L138" s="1"/>
      <c r="M138" s="1"/>
      <c r="N138" s="1"/>
      <c r="O138" s="1"/>
      <c r="P138" s="1"/>
      <c r="Q138" s="1"/>
    </row>
    <row r="139" spans="9:17" x14ac:dyDescent="0.2">
      <c r="I139" s="1"/>
      <c r="J139" s="1"/>
      <c r="K139" s="1"/>
      <c r="L139" s="1"/>
      <c r="M139" s="1"/>
      <c r="N139" s="1"/>
      <c r="O139" s="1"/>
      <c r="P139" s="1"/>
      <c r="Q139" s="1"/>
    </row>
    <row r="140" spans="9:17" x14ac:dyDescent="0.2">
      <c r="I140" s="1"/>
      <c r="J140" s="1"/>
      <c r="K140" s="1"/>
      <c r="L140" s="1"/>
      <c r="M140" s="1"/>
      <c r="N140" s="1"/>
      <c r="O140" s="1"/>
      <c r="P140" s="1"/>
      <c r="Q140" s="1"/>
    </row>
    <row r="141" spans="9:17" x14ac:dyDescent="0.2">
      <c r="I141" s="1"/>
      <c r="J141" s="1"/>
      <c r="K141" s="1"/>
      <c r="L141" s="1"/>
      <c r="M141" s="1"/>
      <c r="N141" s="1"/>
      <c r="O141" s="1"/>
      <c r="P141" s="1"/>
      <c r="Q141" s="1"/>
    </row>
    <row r="142" spans="9:17" x14ac:dyDescent="0.2">
      <c r="I142" s="1"/>
      <c r="J142" s="1"/>
      <c r="K142" s="1"/>
      <c r="L142" s="1"/>
      <c r="M142" s="1"/>
      <c r="N142" s="1"/>
      <c r="O142" s="1"/>
      <c r="P142" s="1"/>
      <c r="Q142" s="1"/>
    </row>
    <row r="143" spans="9:17" x14ac:dyDescent="0.2">
      <c r="I143" s="1"/>
      <c r="J143" s="1"/>
      <c r="K143" s="1"/>
      <c r="L143" s="1"/>
      <c r="M143" s="1"/>
      <c r="N143" s="1"/>
      <c r="O143" s="1"/>
      <c r="P143" s="1"/>
      <c r="Q143" s="1"/>
    </row>
    <row r="144" spans="9:17" x14ac:dyDescent="0.2">
      <c r="I144" s="1"/>
      <c r="J144" s="1"/>
      <c r="K144" s="1"/>
      <c r="L144" s="1"/>
      <c r="M144" s="1"/>
      <c r="N144" s="1"/>
      <c r="O144" s="1"/>
      <c r="P144" s="1"/>
      <c r="Q144" s="1"/>
    </row>
    <row r="145" spans="9:17" x14ac:dyDescent="0.2">
      <c r="I145" s="1"/>
      <c r="J145" s="1"/>
      <c r="K145" s="1"/>
      <c r="L145" s="1"/>
      <c r="M145" s="1"/>
      <c r="N145" s="1"/>
      <c r="O145" s="1"/>
      <c r="P145" s="1"/>
      <c r="Q145" s="1"/>
    </row>
    <row r="146" spans="9:17" x14ac:dyDescent="0.2">
      <c r="I146" s="1"/>
      <c r="J146" s="1"/>
      <c r="K146" s="1"/>
      <c r="L146" s="1"/>
      <c r="M146" s="1"/>
      <c r="N146" s="1"/>
      <c r="O146" s="1"/>
      <c r="P146" s="1"/>
      <c r="Q146" s="1"/>
    </row>
    <row r="147" spans="9:17" x14ac:dyDescent="0.2">
      <c r="I147" s="1"/>
      <c r="J147" s="1"/>
      <c r="K147" s="1"/>
      <c r="L147" s="1"/>
      <c r="M147" s="1"/>
      <c r="N147" s="1"/>
      <c r="O147" s="1"/>
      <c r="P147" s="1"/>
      <c r="Q147" s="1"/>
    </row>
    <row r="148" spans="9:17" x14ac:dyDescent="0.2">
      <c r="I148" s="1"/>
      <c r="J148" s="1"/>
      <c r="K148" s="1"/>
      <c r="L148" s="1"/>
      <c r="M148" s="1"/>
      <c r="N148" s="1"/>
      <c r="O148" s="1"/>
      <c r="P148" s="1"/>
      <c r="Q148" s="1"/>
    </row>
    <row r="149" spans="9:17" x14ac:dyDescent="0.2">
      <c r="I149" s="1"/>
      <c r="J149" s="1"/>
      <c r="K149" s="1"/>
      <c r="L149" s="1"/>
      <c r="M149" s="1"/>
      <c r="N149" s="1"/>
      <c r="O149" s="1"/>
      <c r="P149" s="1"/>
      <c r="Q149" s="1"/>
    </row>
    <row r="150" spans="9:17" x14ac:dyDescent="0.2">
      <c r="I150" s="1"/>
      <c r="J150" s="1"/>
      <c r="K150" s="1"/>
      <c r="L150" s="1"/>
      <c r="M150" s="1"/>
      <c r="N150" s="1"/>
      <c r="O150" s="1"/>
      <c r="P150" s="1"/>
      <c r="Q150" s="1"/>
    </row>
    <row r="151" spans="9:17" x14ac:dyDescent="0.2">
      <c r="I151" s="1"/>
      <c r="J151" s="1"/>
      <c r="K151" s="1"/>
      <c r="L151" s="1"/>
      <c r="M151" s="1"/>
      <c r="N151" s="1"/>
      <c r="O151" s="1"/>
      <c r="P151" s="1"/>
      <c r="Q151" s="1"/>
    </row>
    <row r="152" spans="9:17" x14ac:dyDescent="0.2">
      <c r="I152" s="1"/>
      <c r="J152" s="1"/>
      <c r="K152" s="1"/>
      <c r="L152" s="1"/>
      <c r="M152" s="1"/>
      <c r="N152" s="1"/>
      <c r="O152" s="1"/>
      <c r="P152" s="1"/>
      <c r="Q152" s="1"/>
    </row>
    <row r="153" spans="9:17" x14ac:dyDescent="0.2">
      <c r="I153" s="1"/>
      <c r="J153" s="1"/>
      <c r="K153" s="1"/>
      <c r="L153" s="1"/>
      <c r="M153" s="1"/>
      <c r="N153" s="1"/>
      <c r="O153" s="1"/>
      <c r="P153" s="1"/>
      <c r="Q153" s="1"/>
    </row>
    <row r="154" spans="9:17" x14ac:dyDescent="0.2">
      <c r="I154" s="1"/>
      <c r="J154" s="1"/>
      <c r="K154" s="1"/>
      <c r="L154" s="1"/>
      <c r="M154" s="1"/>
      <c r="N154" s="1"/>
      <c r="O154" s="1"/>
      <c r="P154" s="1"/>
      <c r="Q154" s="1"/>
    </row>
    <row r="155" spans="9:17" x14ac:dyDescent="0.2">
      <c r="I155" s="1"/>
      <c r="J155" s="1"/>
      <c r="K155" s="1"/>
      <c r="L155" s="1"/>
      <c r="M155" s="1"/>
      <c r="N155" s="1"/>
      <c r="O155" s="1"/>
      <c r="P155" s="1"/>
      <c r="Q155" s="1"/>
    </row>
    <row r="156" spans="9:17" x14ac:dyDescent="0.2">
      <c r="I156" s="1"/>
      <c r="J156" s="1"/>
      <c r="K156" s="1"/>
      <c r="L156" s="1"/>
      <c r="M156" s="1"/>
      <c r="N156" s="1"/>
      <c r="O156" s="1"/>
      <c r="P156" s="1"/>
      <c r="Q156" s="1"/>
    </row>
    <row r="157" spans="9:17" x14ac:dyDescent="0.2">
      <c r="I157" s="1"/>
      <c r="J157" s="1"/>
      <c r="K157" s="1"/>
      <c r="L157" s="1"/>
      <c r="M157" s="1"/>
      <c r="N157" s="1"/>
      <c r="O157" s="1"/>
      <c r="P157" s="1"/>
      <c r="Q157" s="1"/>
    </row>
    <row r="158" spans="9:17" x14ac:dyDescent="0.2">
      <c r="I158" s="1"/>
      <c r="J158" s="1"/>
      <c r="K158" s="1"/>
      <c r="L158" s="1"/>
      <c r="M158" s="1"/>
      <c r="N158" s="1"/>
      <c r="O158" s="1"/>
      <c r="P158" s="1"/>
      <c r="Q158" s="1"/>
    </row>
    <row r="159" spans="9:17" x14ac:dyDescent="0.2">
      <c r="I159" s="1"/>
      <c r="J159" s="1"/>
      <c r="K159" s="1"/>
      <c r="L159" s="1"/>
      <c r="M159" s="1"/>
      <c r="N159" s="1"/>
      <c r="O159" s="1"/>
      <c r="P159" s="1"/>
      <c r="Q159" s="1"/>
    </row>
    <row r="160" spans="9:17" x14ac:dyDescent="0.2">
      <c r="I160" s="1"/>
      <c r="J160" s="1"/>
      <c r="K160" s="1"/>
      <c r="L160" s="1"/>
      <c r="M160" s="1"/>
      <c r="N160" s="1"/>
      <c r="O160" s="1"/>
      <c r="P160" s="1"/>
      <c r="Q160" s="1"/>
    </row>
    <row r="161" spans="9:13" x14ac:dyDescent="0.2">
      <c r="I161" s="1"/>
      <c r="J161" s="1"/>
      <c r="K161" s="1"/>
      <c r="L161" s="1"/>
      <c r="M161" s="1"/>
    </row>
    <row r="162" spans="9:13" x14ac:dyDescent="0.2">
      <c r="I162" s="1"/>
      <c r="J162" s="1"/>
      <c r="K162" s="1"/>
      <c r="L162" s="1"/>
      <c r="M162" s="1"/>
    </row>
    <row r="163" spans="9:13" x14ac:dyDescent="0.2">
      <c r="I163" s="1"/>
      <c r="J163" s="1"/>
      <c r="K163" s="1"/>
      <c r="L163" s="1"/>
      <c r="M163" s="1"/>
    </row>
    <row r="164" spans="9:13" x14ac:dyDescent="0.2">
      <c r="I164" s="1"/>
      <c r="J164" s="1"/>
      <c r="K164" s="1"/>
      <c r="L164" s="1"/>
      <c r="M164" s="1"/>
    </row>
    <row r="165" spans="9:13" x14ac:dyDescent="0.2">
      <c r="I165" s="1"/>
      <c r="J165" s="1"/>
      <c r="K165" s="1"/>
      <c r="L165" s="1"/>
      <c r="M165" s="1"/>
    </row>
    <row r="166" spans="9:13" ht="28.5" customHeight="1" x14ac:dyDescent="0.2">
      <c r="I166" s="1"/>
      <c r="J166" s="1"/>
      <c r="K166" s="1"/>
      <c r="L166" s="1"/>
      <c r="M166" s="1"/>
    </row>
    <row r="167" spans="9:13" x14ac:dyDescent="0.2">
      <c r="I167" s="1"/>
      <c r="J167" s="1"/>
      <c r="K167" s="1"/>
      <c r="L167" s="1"/>
      <c r="M167" s="1"/>
    </row>
    <row r="168" spans="9:13" x14ac:dyDescent="0.2">
      <c r="I168" s="1"/>
      <c r="J168" s="1"/>
      <c r="K168" s="1"/>
      <c r="L168" s="1"/>
      <c r="M168" s="1"/>
    </row>
    <row r="177" ht="15" customHeight="1" x14ac:dyDescent="0.2"/>
    <row r="178" ht="43.5" customHeight="1" x14ac:dyDescent="0.2"/>
  </sheetData>
  <protectedRanges>
    <protectedRange sqref="B6:B10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Y17" sqref="Y17"/>
      <pageMargins left="0.74803149606299213" right="0.74803149606299213" top="0.98425196850393704" bottom="0.98425196850393704" header="0" footer="0"/>
      <printOptions horizontalCentered="1" verticalCentered="1"/>
      <pageSetup scale="70" orientation="portrait" r:id="rId1"/>
      <headerFooter alignWithMargins="0"/>
    </customSheetView>
  </customSheetViews>
  <mergeCells count="18">
    <mergeCell ref="G6:G16"/>
    <mergeCell ref="A1:G1"/>
    <mergeCell ref="A2:G2"/>
    <mergeCell ref="A3:G3"/>
    <mergeCell ref="A4:G4"/>
    <mergeCell ref="A5:B5"/>
    <mergeCell ref="I60:L60"/>
    <mergeCell ref="N16:Q16"/>
    <mergeCell ref="I24:L24"/>
    <mergeCell ref="I6:L6"/>
    <mergeCell ref="N6:Q6"/>
    <mergeCell ref="I15:L15"/>
    <mergeCell ref="N25:Q25"/>
    <mergeCell ref="I33:L33"/>
    <mergeCell ref="I42:L42"/>
    <mergeCell ref="N34:Q34"/>
    <mergeCell ref="I51:L51"/>
    <mergeCell ref="N43:Q43"/>
  </mergeCells>
  <printOptions horizontalCentered="1" verticalCentered="1"/>
  <pageMargins left="0.25" right="0.25" top="0.75" bottom="0.75" header="0.3" footer="0.3"/>
  <pageSetup scale="6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LISTADO PROMEDIOS</vt:lpstr>
      <vt:lpstr>ICFES 1980 A 1999</vt:lpstr>
      <vt:lpstr>ICFES 2000 AL 2005</vt:lpstr>
      <vt:lpstr>ICFES 2006 HASTA MARZO DEL 2014</vt:lpstr>
      <vt:lpstr>ICFES 12 DE SEPTIEMBRE DEL 2010</vt:lpstr>
      <vt:lpstr>ICFES A PARTIR AGOSTO 3 DE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UT</cp:lastModifiedBy>
  <cp:lastPrinted>2020-11-06T02:03:00Z</cp:lastPrinted>
  <dcterms:created xsi:type="dcterms:W3CDTF">2014-09-15T19:10:27Z</dcterms:created>
  <dcterms:modified xsi:type="dcterms:W3CDTF">2026-04-15T14:09:10Z</dcterms:modified>
</cp:coreProperties>
</file>